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Tabelle1" sheetId="1" r:id="rId1"/>
    <sheet name="§ 13 RVG" sheetId="2" state="hidden" r:id="rId2"/>
    <sheet name="§ 49 RVG" sheetId="3" state="hidden" r:id="rId3"/>
  </sheets>
  <definedNames>
    <definedName name="_xlnm.Print_Area" localSheetId="0">'Tabelle1'!$A$1:$G$22</definedName>
    <definedName name="TABLE" localSheetId="1">'§ 13 RVG'!$A$1:$D$24</definedName>
    <definedName name="TABLE" localSheetId="2">'§ 49 RVG'!$A$9:$B$24</definedName>
  </definedNames>
  <calcPr fullCalcOnLoad="1"/>
</workbook>
</file>

<file path=xl/comments1.xml><?xml version="1.0" encoding="utf-8"?>
<comments xmlns="http://schemas.openxmlformats.org/spreadsheetml/2006/main">
  <authors>
    <author>BitterJ</author>
    <author>Justiz</author>
  </authors>
  <commentList>
    <comment ref="B4" authorId="0">
      <text>
        <r>
          <rPr>
            <sz val="8"/>
            <rFont val="Tahoma"/>
            <family val="2"/>
          </rPr>
          <t xml:space="preserve">Streitwert angeben
</t>
        </r>
      </text>
    </comment>
    <comment ref="C4" authorId="0">
      <text>
        <r>
          <rPr>
            <b/>
            <sz val="8"/>
            <rFont val="Tahoma"/>
            <family val="2"/>
          </rPr>
          <t xml:space="preserve">Gebührensatz angeben falls abweichend
</t>
        </r>
      </text>
    </comment>
    <comment ref="B5" authorId="0">
      <text>
        <r>
          <rPr>
            <sz val="8"/>
            <rFont val="Tahoma"/>
            <family val="2"/>
          </rPr>
          <t xml:space="preserve">Anzahl
der </t>
        </r>
        <r>
          <rPr>
            <b/>
            <sz val="8"/>
            <rFont val="Tahoma"/>
            <family val="2"/>
          </rPr>
          <t xml:space="preserve">weiteren </t>
        </r>
        <r>
          <rPr>
            <sz val="8"/>
            <rFont val="Tahoma"/>
            <family val="2"/>
          </rPr>
          <t xml:space="preserve">Auftraggeber
</t>
        </r>
      </text>
    </comment>
    <comment ref="B13" authorId="0">
      <text>
        <r>
          <rPr>
            <b/>
            <sz val="8"/>
            <rFont val="Tahoma"/>
            <family val="2"/>
          </rPr>
          <t xml:space="preserve">Anzahl
</t>
        </r>
      </text>
    </comment>
    <comment ref="B16" authorId="0">
      <text>
        <r>
          <rPr>
            <b/>
            <sz val="8"/>
            <rFont val="Tahoma"/>
            <family val="2"/>
          </rPr>
          <t xml:space="preserve">Bei Fälligkeit vor dem 01.01.07 hier </t>
        </r>
        <r>
          <rPr>
            <b/>
            <sz val="8"/>
            <color indexed="10"/>
            <rFont val="Tahoma"/>
            <family val="2"/>
          </rPr>
          <t>16</t>
        </r>
        <r>
          <rPr>
            <b/>
            <sz val="8"/>
            <rFont val="Tahoma"/>
            <family val="2"/>
          </rPr>
          <t xml:space="preserve"> eintragen.</t>
        </r>
        <r>
          <rPr>
            <sz val="8"/>
            <rFont val="Tahoma"/>
            <family val="2"/>
          </rPr>
          <t xml:space="preserve">
</t>
        </r>
      </text>
    </comment>
    <comment ref="B11" authorId="0">
      <text>
        <r>
          <rPr>
            <sz val="8"/>
            <rFont val="Tahoma"/>
            <family val="2"/>
          </rPr>
          <t xml:space="preserve">Bei Benutzung des eines eigenen Kraftfahrzeuges
KM angeben.
</t>
        </r>
      </text>
    </comment>
    <comment ref="B12" authorId="0">
      <text>
        <r>
          <rPr>
            <sz val="8"/>
            <rFont val="Tahoma"/>
            <family val="2"/>
          </rPr>
          <t>Stundenanzahl der Abwesenheit hier angeben.</t>
        </r>
      </text>
    </comment>
    <comment ref="G1" authorId="0">
      <text>
        <r>
          <rPr>
            <b/>
            <sz val="8"/>
            <rFont val="Tahoma"/>
            <family val="2"/>
          </rPr>
          <t>BitterJ:</t>
        </r>
        <r>
          <rPr>
            <sz val="8"/>
            <rFont val="Tahoma"/>
            <family val="2"/>
          </rPr>
          <t xml:space="preserve">
§ 15 III RVG
</t>
        </r>
      </text>
    </comment>
    <comment ref="H1" authorId="0">
      <text>
        <r>
          <rPr>
            <b/>
            <sz val="8"/>
            <rFont val="Tahoma"/>
            <family val="2"/>
          </rPr>
          <t>BitterJ:</t>
        </r>
        <r>
          <rPr>
            <sz val="8"/>
            <rFont val="Tahoma"/>
            <family val="2"/>
          </rPr>
          <t xml:space="preserve">
§ 15 III RVG
</t>
        </r>
      </text>
    </comment>
    <comment ref="I1" authorId="0">
      <text>
        <r>
          <rPr>
            <b/>
            <sz val="8"/>
            <rFont val="Tahoma"/>
            <family val="2"/>
          </rPr>
          <t>BitterJ:</t>
        </r>
        <r>
          <rPr>
            <sz val="8"/>
            <rFont val="Tahoma"/>
            <family val="2"/>
          </rPr>
          <t xml:space="preserve">
§ 15 III RVG
</t>
        </r>
      </text>
    </comment>
    <comment ref="B6" authorId="0">
      <text>
        <r>
          <rPr>
            <b/>
            <sz val="8"/>
            <rFont val="Tahoma"/>
            <family val="2"/>
          </rPr>
          <t>Hier die Differenz eingeben zum in B4 eingegebenen Streitwert</t>
        </r>
      </text>
    </comment>
    <comment ref="J1" authorId="0">
      <text>
        <r>
          <rPr>
            <b/>
            <sz val="8"/>
            <rFont val="Tahoma"/>
            <family val="2"/>
          </rPr>
          <t>BitterJ:</t>
        </r>
        <r>
          <rPr>
            <sz val="8"/>
            <rFont val="Tahoma"/>
            <family val="2"/>
          </rPr>
          <t xml:space="preserve">
§ 15 III RVG
</t>
        </r>
      </text>
    </comment>
    <comment ref="C18" authorId="0">
      <text>
        <r>
          <rPr>
            <b/>
            <sz val="8"/>
            <rFont val="Tahoma"/>
            <family val="2"/>
          </rPr>
          <t>Bei bewilligter Raten-PKH: 
Differenz nach Abzug
der PKH-Vergütung</t>
        </r>
      </text>
    </comment>
    <comment ref="C21" authorId="0">
      <text>
        <r>
          <rPr>
            <b/>
            <sz val="8"/>
            <rFont val="Tahoma"/>
            <family val="2"/>
          </rPr>
          <t>Hier die Gerichtskosten eingeben.</t>
        </r>
        <r>
          <rPr>
            <sz val="8"/>
            <rFont val="Tahoma"/>
            <family val="2"/>
          </rPr>
          <t xml:space="preserve">
</t>
        </r>
      </text>
    </comment>
    <comment ref="C22" authorId="0">
      <text>
        <r>
          <rPr>
            <b/>
            <sz val="8"/>
            <rFont val="Tahoma"/>
            <family val="2"/>
          </rPr>
          <t>Hier die Kosten des weiteren Anwaltes angeben.</t>
        </r>
        <r>
          <rPr>
            <sz val="8"/>
            <rFont val="Tahoma"/>
            <family val="2"/>
          </rPr>
          <t xml:space="preserve">
</t>
        </r>
      </text>
    </comment>
    <comment ref="B9" authorId="1">
      <text>
        <r>
          <rPr>
            <b/>
            <sz val="8"/>
            <rFont val="Tahoma"/>
            <family val="2"/>
          </rPr>
          <t xml:space="preserve">Die Mehrvergleichsgebühr (1,5) wird unter Beachtung von § 15 III RVG dann richtig berechnet, wenn auch bei der normalen </t>
        </r>
        <r>
          <rPr>
            <b/>
            <i/>
            <u val="single"/>
            <sz val="8"/>
            <rFont val="Tahoma"/>
            <family val="2"/>
          </rPr>
          <t>Einigungsgebühr ein Betrag berechnet wird</t>
        </r>
        <r>
          <rPr>
            <b/>
            <sz val="8"/>
            <rFont val="Tahoma"/>
            <family val="2"/>
          </rPr>
          <t xml:space="preserve">. 
Wird über den anhängigen Streitwert kein Vergleich abgeschlossen und nur über den bis dahin nicht anhängigen Streitwert, ist die richtige Einigungsgebühr über die Zellen bei der Einigungsgebühr (und nicht Einigungsgeb. bei Mehrvergl.) zu berechnen und der Gebührensatz von 1,0 auf 1,5 abzuändern.
</t>
        </r>
      </text>
    </comment>
  </commentList>
</comments>
</file>

<file path=xl/sharedStrings.xml><?xml version="1.0" encoding="utf-8"?>
<sst xmlns="http://schemas.openxmlformats.org/spreadsheetml/2006/main" count="31" uniqueCount="31">
  <si>
    <t> </t>
  </si>
  <si>
    <t>Rechtsanwaltsvergütung nach dem RVG</t>
  </si>
  <si>
    <t>Streitwert</t>
  </si>
  <si>
    <t>Verfahrensgebühr</t>
  </si>
  <si>
    <t>mehrere Auftraggeber</t>
  </si>
  <si>
    <t>Terminsgebühr</t>
  </si>
  <si>
    <t>Einigungsgebühr</t>
  </si>
  <si>
    <t>Kopien</t>
  </si>
  <si>
    <t>Auslagen</t>
  </si>
  <si>
    <t>Umsatzsteuer</t>
  </si>
  <si>
    <t>Summe:</t>
  </si>
  <si>
    <t>© J. Bitter</t>
  </si>
  <si>
    <t>Summe (ohne U-Steuer):</t>
  </si>
  <si>
    <t>Wahlanwalt § 13 RVG</t>
  </si>
  <si>
    <t>PKH § 49 RVG</t>
  </si>
  <si>
    <t>Gebührensatz</t>
  </si>
  <si>
    <t xml:space="preserve">Gerichtskosten: </t>
  </si>
  <si>
    <t>Reisekosten</t>
  </si>
  <si>
    <t>Abwesenheitsgeld</t>
  </si>
  <si>
    <t>Kosten weiterer Anwalt (Unter- bevollmächtigter pp.)</t>
  </si>
  <si>
    <t>Bei Kostenfestsetzung:</t>
  </si>
  <si>
    <r>
      <t>Summe</t>
    </r>
    <r>
      <rPr>
        <sz val="10"/>
        <rFont val="Comic Sans MS"/>
        <family val="4"/>
      </rPr>
      <t xml:space="preserve"> Anwalts- und Gerichtskosten</t>
    </r>
  </si>
  <si>
    <r>
      <t>Summe</t>
    </r>
    <r>
      <rPr>
        <sz val="10"/>
        <rFont val="Comic Sans MS"/>
        <family val="4"/>
      </rPr>
      <t xml:space="preserve"> Anwalt- und Gerichtskosten </t>
    </r>
    <r>
      <rPr>
        <u val="single"/>
        <sz val="10"/>
        <rFont val="Comic Sans MS"/>
        <family val="4"/>
      </rPr>
      <t>bei Vorsteuerabzug</t>
    </r>
  </si>
  <si>
    <t>%</t>
  </si>
  <si>
    <t>Verfahrensgeb. bei Mehrvergl.</t>
  </si>
  <si>
    <t>Einigungsgeb. bei Mehrvergl.</t>
  </si>
  <si>
    <t>weitere Vergütung</t>
  </si>
  <si>
    <t>Erhaltene Zahlungen</t>
  </si>
  <si>
    <t>verbleiben</t>
  </si>
  <si>
    <t>Anrechnung Geschäftsgebühr</t>
  </si>
  <si>
    <t xml:space="preserve">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</si>
</sst>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0.00\ [$€-1]"/>
    <numFmt numFmtId="166" formatCode="#,##0.00_ ;[Red]\-#,##0.00\ "/>
  </numFmts>
  <fonts count="46">
    <font>
      <sz val="10"/>
      <name val="Arial"/>
      <family val="0"/>
    </font>
    <font>
      <sz val="11"/>
      <color indexed="8"/>
      <name val="Calibri"/>
      <family val="2"/>
    </font>
    <font>
      <sz val="8"/>
      <name val="Tahoma"/>
      <family val="2"/>
    </font>
    <font>
      <b/>
      <sz val="8"/>
      <name val="Tahoma"/>
      <family val="2"/>
    </font>
    <font>
      <sz val="10"/>
      <name val="Comic Sans MS"/>
      <family val="4"/>
    </font>
    <font>
      <b/>
      <sz val="10"/>
      <color indexed="18"/>
      <name val="Comic Sans MS"/>
      <family val="4"/>
    </font>
    <font>
      <i/>
      <sz val="10"/>
      <color indexed="18"/>
      <name val="Comic Sans MS"/>
      <family val="4"/>
    </font>
    <font>
      <b/>
      <sz val="10"/>
      <name val="Comic Sans MS"/>
      <family val="4"/>
    </font>
    <font>
      <u val="single"/>
      <sz val="10"/>
      <name val="Comic Sans MS"/>
      <family val="4"/>
    </font>
    <font>
      <b/>
      <u val="single"/>
      <sz val="11"/>
      <name val="Comic Sans MS"/>
      <family val="4"/>
    </font>
    <font>
      <b/>
      <sz val="8"/>
      <color indexed="10"/>
      <name val="Tahoma"/>
      <family val="2"/>
    </font>
    <font>
      <b/>
      <i/>
      <u val="single"/>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theme="2"/>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color indexed="23"/>
      </bottom>
    </border>
    <border>
      <left/>
      <right/>
      <top style="thin">
        <color indexed="23"/>
      </top>
      <bottom/>
    </border>
    <border>
      <left/>
      <right/>
      <top style="medium">
        <color indexed="23"/>
      </top>
      <bottom style="medium">
        <color indexed="23"/>
      </bottom>
    </border>
    <border>
      <left/>
      <right/>
      <top style="thin">
        <color indexed="23"/>
      </top>
      <bottom style="thick">
        <color indexed="23"/>
      </bottom>
    </border>
    <border>
      <left/>
      <right/>
      <top style="medium">
        <color indexed="23"/>
      </top>
      <bottom style="thick">
        <color indexed="23"/>
      </bottom>
    </border>
    <border>
      <left style="medium">
        <color indexed="55"/>
      </left>
      <right style="medium">
        <color indexed="55"/>
      </right>
      <top style="medium">
        <color indexed="55"/>
      </top>
      <bottom style="medium">
        <color indexed="55"/>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
      <left/>
      <right/>
      <top style="thick">
        <color indexed="23"/>
      </top>
      <bottom/>
    </border>
    <border>
      <left style="thin">
        <color indexed="23"/>
      </left>
      <right/>
      <top style="thick">
        <color indexed="23"/>
      </top>
      <bottom/>
    </border>
    <border>
      <left/>
      <right style="thin">
        <color indexed="23"/>
      </right>
      <top style="thick">
        <color indexed="23"/>
      </top>
      <bottom/>
    </border>
    <border>
      <left style="medium">
        <color indexed="55"/>
      </left>
      <right/>
      <top style="medium">
        <color indexed="55"/>
      </top>
      <bottom/>
    </border>
    <border>
      <left style="medium">
        <color indexed="55"/>
      </left>
      <right/>
      <top/>
      <bottom style="medium">
        <color indexed="55"/>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64">
    <xf numFmtId="0" fontId="0" fillId="0" borderId="0" xfId="0" applyAlignment="1">
      <alignment/>
    </xf>
    <xf numFmtId="0" fontId="0" fillId="0" borderId="0" xfId="0" applyAlignment="1">
      <alignment vertical="top" wrapText="1"/>
    </xf>
    <xf numFmtId="44" fontId="0" fillId="0" borderId="0" xfId="57" applyFont="1" applyAlignment="1">
      <alignment vertical="top" wrapText="1"/>
    </xf>
    <xf numFmtId="44" fontId="0" fillId="0" borderId="0" xfId="57" applyFont="1" applyAlignment="1">
      <alignment/>
    </xf>
    <xf numFmtId="44" fontId="0" fillId="0" borderId="0" xfId="57" applyFont="1" applyAlignment="1">
      <alignment vertical="top" wrapText="1"/>
    </xf>
    <xf numFmtId="0" fontId="0" fillId="0" borderId="0" xfId="0" applyFont="1" applyAlignment="1">
      <alignment/>
    </xf>
    <xf numFmtId="44" fontId="0" fillId="0" borderId="0" xfId="0" applyNumberFormat="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centerContinuous"/>
    </xf>
    <xf numFmtId="0" fontId="5" fillId="0" borderId="10" xfId="0" applyFont="1" applyFill="1" applyBorder="1" applyAlignment="1">
      <alignment horizontal="left"/>
    </xf>
    <xf numFmtId="0" fontId="5" fillId="0" borderId="10" xfId="0" applyFont="1" applyFill="1" applyBorder="1" applyAlignment="1">
      <alignment horizontal="center"/>
    </xf>
    <xf numFmtId="0" fontId="4" fillId="0" borderId="11" xfId="0" applyFont="1" applyFill="1" applyBorder="1" applyAlignment="1">
      <alignment/>
    </xf>
    <xf numFmtId="0" fontId="6" fillId="0" borderId="12" xfId="0" applyFont="1" applyFill="1" applyBorder="1" applyAlignment="1">
      <alignment horizontal="left"/>
    </xf>
    <xf numFmtId="0" fontId="4" fillId="0" borderId="12" xfId="0" applyFont="1" applyFill="1" applyBorder="1" applyAlignment="1">
      <alignment/>
    </xf>
    <xf numFmtId="44" fontId="0" fillId="0" borderId="0" xfId="57" applyFont="1" applyAlignment="1">
      <alignment/>
    </xf>
    <xf numFmtId="44" fontId="4" fillId="0" borderId="11" xfId="57" applyFont="1" applyFill="1" applyBorder="1" applyAlignment="1" applyProtection="1">
      <alignment/>
      <protection hidden="1"/>
    </xf>
    <xf numFmtId="44" fontId="4" fillId="0" borderId="12" xfId="0" applyNumberFormat="1" applyFont="1" applyFill="1" applyBorder="1" applyAlignment="1" applyProtection="1">
      <alignment/>
      <protection hidden="1"/>
    </xf>
    <xf numFmtId="44" fontId="4" fillId="0" borderId="12" xfId="57" applyFont="1" applyFill="1" applyBorder="1" applyAlignment="1" applyProtection="1">
      <alignment/>
      <protection hidden="1"/>
    </xf>
    <xf numFmtId="0" fontId="4" fillId="0" borderId="11" xfId="0" applyFont="1" applyFill="1" applyBorder="1" applyAlignment="1" applyProtection="1">
      <alignment/>
      <protection hidden="1"/>
    </xf>
    <xf numFmtId="44" fontId="4" fillId="33" borderId="11" xfId="57" applyFont="1" applyFill="1" applyBorder="1" applyAlignment="1" applyProtection="1">
      <alignment/>
      <protection hidden="1" locked="0"/>
    </xf>
    <xf numFmtId="0" fontId="4" fillId="33" borderId="11" xfId="0" applyFont="1" applyFill="1" applyBorder="1" applyAlignment="1" applyProtection="1">
      <alignment/>
      <protection hidden="1" locked="0"/>
    </xf>
    <xf numFmtId="0" fontId="4" fillId="33" borderId="11" xfId="57" applyNumberFormat="1" applyFont="1" applyFill="1" applyBorder="1" applyAlignment="1" applyProtection="1">
      <alignment/>
      <protection hidden="1" locked="0"/>
    </xf>
    <xf numFmtId="44" fontId="4" fillId="33" borderId="11" xfId="0" applyNumberFormat="1" applyFont="1" applyFill="1" applyBorder="1" applyAlignment="1" applyProtection="1">
      <alignment/>
      <protection hidden="1" locked="0"/>
    </xf>
    <xf numFmtId="0" fontId="4" fillId="0" borderId="12" xfId="0" applyFont="1" applyFill="1" applyBorder="1" applyAlignment="1" applyProtection="1">
      <alignment/>
      <protection hidden="1"/>
    </xf>
    <xf numFmtId="0" fontId="4" fillId="0" borderId="0" xfId="0" applyFont="1" applyFill="1" applyBorder="1" applyAlignment="1">
      <alignment/>
    </xf>
    <xf numFmtId="0" fontId="0" fillId="0" borderId="0" xfId="0" applyFill="1" applyAlignment="1">
      <alignment/>
    </xf>
    <xf numFmtId="0" fontId="4" fillId="0" borderId="13" xfId="0" applyFont="1" applyFill="1" applyBorder="1" applyAlignment="1">
      <alignment/>
    </xf>
    <xf numFmtId="0" fontId="4" fillId="0" borderId="13" xfId="0" applyFont="1" applyFill="1" applyBorder="1" applyAlignment="1" applyProtection="1">
      <alignment/>
      <protection hidden="1"/>
    </xf>
    <xf numFmtId="44" fontId="4" fillId="0" borderId="13" xfId="57" applyFont="1" applyFill="1" applyBorder="1" applyAlignment="1" applyProtection="1">
      <alignment/>
      <protection hidden="1"/>
    </xf>
    <xf numFmtId="0" fontId="6" fillId="0" borderId="14" xfId="0" applyFont="1" applyFill="1" applyBorder="1" applyAlignment="1">
      <alignment horizontal="left"/>
    </xf>
    <xf numFmtId="0" fontId="4" fillId="0" borderId="14" xfId="0" applyFont="1" applyFill="1" applyBorder="1" applyAlignment="1" applyProtection="1">
      <alignment/>
      <protection hidden="1"/>
    </xf>
    <xf numFmtId="0" fontId="7" fillId="0" borderId="14" xfId="0" applyFont="1" applyFill="1" applyBorder="1" applyAlignment="1" applyProtection="1">
      <alignment/>
      <protection hidden="1"/>
    </xf>
    <xf numFmtId="44" fontId="7" fillId="0" borderId="14" xfId="57" applyFont="1" applyFill="1" applyBorder="1" applyAlignment="1" applyProtection="1">
      <alignment/>
      <protection hidden="1"/>
    </xf>
    <xf numFmtId="0" fontId="4" fillId="0" borderId="14" xfId="0" applyFont="1" applyFill="1" applyBorder="1" applyAlignment="1">
      <alignment/>
    </xf>
    <xf numFmtId="44" fontId="4" fillId="33" borderId="15" xfId="57" applyFont="1" applyFill="1" applyBorder="1" applyAlignment="1" applyProtection="1">
      <alignment vertical="center"/>
      <protection hidden="1" locked="0"/>
    </xf>
    <xf numFmtId="44" fontId="4" fillId="33" borderId="15" xfId="57" applyFont="1" applyFill="1" applyBorder="1" applyAlignment="1" applyProtection="1">
      <alignment vertical="center"/>
      <protection locked="0"/>
    </xf>
    <xf numFmtId="0" fontId="4" fillId="0" borderId="16" xfId="0" applyFont="1" applyFill="1" applyBorder="1" applyAlignment="1">
      <alignment horizontal="left" vertical="center"/>
    </xf>
    <xf numFmtId="0" fontId="4" fillId="0" borderId="16" xfId="0" applyFont="1" applyFill="1" applyBorder="1" applyAlignment="1">
      <alignment horizontal="left" vertical="center" wrapText="1"/>
    </xf>
    <xf numFmtId="0" fontId="7" fillId="0" borderId="17" xfId="0" applyFont="1" applyFill="1" applyBorder="1" applyAlignment="1">
      <alignment vertical="center" wrapText="1"/>
    </xf>
    <xf numFmtId="0" fontId="0" fillId="0" borderId="18" xfId="0" applyFill="1" applyBorder="1" applyAlignment="1">
      <alignment/>
    </xf>
    <xf numFmtId="0" fontId="4" fillId="34" borderId="12" xfId="0" applyFont="1" applyFill="1" applyBorder="1" applyAlignment="1" applyProtection="1">
      <alignment/>
      <protection hidden="1" locked="0"/>
    </xf>
    <xf numFmtId="0" fontId="4" fillId="33" borderId="11" xfId="0" applyNumberFormat="1" applyFont="1" applyFill="1" applyBorder="1" applyAlignment="1" applyProtection="1">
      <alignment/>
      <protection hidden="1" locked="0"/>
    </xf>
    <xf numFmtId="164" fontId="4" fillId="33" borderId="11" xfId="57" applyNumberFormat="1" applyFont="1" applyFill="1" applyBorder="1" applyAlignment="1" applyProtection="1">
      <alignment/>
      <protection hidden="1" locked="0"/>
    </xf>
    <xf numFmtId="164" fontId="0" fillId="0" borderId="0" xfId="0" applyNumberFormat="1" applyAlignment="1">
      <alignment/>
    </xf>
    <xf numFmtId="44" fontId="7" fillId="0" borderId="0" xfId="0" applyNumberFormat="1" applyFont="1" applyAlignment="1" applyProtection="1">
      <alignment/>
      <protection hidden="1"/>
    </xf>
    <xf numFmtId="44" fontId="7" fillId="0" borderId="17" xfId="0" applyNumberFormat="1" applyFont="1" applyFill="1" applyBorder="1" applyAlignment="1" applyProtection="1">
      <alignment vertical="center"/>
      <protection hidden="1"/>
    </xf>
    <xf numFmtId="0" fontId="4" fillId="0" borderId="0" xfId="0" applyFont="1" applyAlignment="1">
      <alignment vertical="center"/>
    </xf>
    <xf numFmtId="0" fontId="6" fillId="0" borderId="19" xfId="0" applyFont="1" applyFill="1" applyBorder="1" applyAlignment="1">
      <alignment horizontal="left"/>
    </xf>
    <xf numFmtId="0" fontId="4" fillId="0" borderId="19" xfId="0" applyFont="1" applyFill="1" applyBorder="1" applyAlignment="1" applyProtection="1">
      <alignment/>
      <protection hidden="1"/>
    </xf>
    <xf numFmtId="0" fontId="4" fillId="0" borderId="20" xfId="0" applyFont="1" applyFill="1" applyBorder="1" applyAlignment="1" applyProtection="1">
      <alignment vertical="top" wrapText="1"/>
      <protection hidden="1"/>
    </xf>
    <xf numFmtId="44" fontId="4" fillId="0" borderId="21" xfId="57" applyFont="1" applyFill="1" applyBorder="1" applyAlignment="1" applyProtection="1">
      <alignment vertical="center"/>
      <protection hidden="1"/>
    </xf>
    <xf numFmtId="44" fontId="7" fillId="0" borderId="19" xfId="57" applyFont="1" applyFill="1" applyBorder="1" applyAlignment="1" applyProtection="1">
      <alignment/>
      <protection hidden="1"/>
    </xf>
    <xf numFmtId="0" fontId="4" fillId="0" borderId="19" xfId="0" applyFont="1" applyFill="1" applyBorder="1" applyAlignment="1">
      <alignment/>
    </xf>
    <xf numFmtId="165" fontId="4" fillId="33" borderId="12" xfId="0" applyNumberFormat="1" applyFont="1" applyFill="1" applyBorder="1" applyAlignment="1" applyProtection="1">
      <alignment/>
      <protection locked="0"/>
    </xf>
    <xf numFmtId="164" fontId="4" fillId="0" borderId="12" xfId="0" applyNumberFormat="1" applyFont="1" applyFill="1" applyBorder="1" applyAlignment="1" applyProtection="1">
      <alignment/>
      <protection hidden="1"/>
    </xf>
    <xf numFmtId="164" fontId="4" fillId="0" borderId="0" xfId="0" applyNumberFormat="1" applyFont="1" applyFill="1" applyBorder="1" applyAlignment="1" applyProtection="1">
      <alignment/>
      <protection hidden="1"/>
    </xf>
    <xf numFmtId="165" fontId="4" fillId="0" borderId="0" xfId="0" applyNumberFormat="1" applyFont="1" applyFill="1" applyBorder="1" applyAlignment="1" applyProtection="1">
      <alignment/>
      <protection locked="0"/>
    </xf>
    <xf numFmtId="0" fontId="4" fillId="35" borderId="11" xfId="0" applyFont="1" applyFill="1" applyBorder="1" applyAlignment="1">
      <alignment/>
    </xf>
    <xf numFmtId="44" fontId="4" fillId="35" borderId="11" xfId="57" applyFont="1" applyFill="1" applyBorder="1" applyAlignment="1" applyProtection="1">
      <alignment/>
      <protection hidden="1"/>
    </xf>
    <xf numFmtId="166" fontId="4" fillId="33" borderId="11" xfId="57" applyNumberFormat="1" applyFont="1" applyFill="1" applyBorder="1" applyAlignment="1" applyProtection="1">
      <alignment/>
      <protection hidden="1" locked="0"/>
    </xf>
    <xf numFmtId="0" fontId="7" fillId="0" borderId="0" xfId="0" applyFont="1" applyBorder="1" applyAlignment="1" applyProtection="1">
      <alignment horizontal="center"/>
      <protection hidden="1"/>
    </xf>
    <xf numFmtId="0" fontId="9" fillId="0" borderId="22" xfId="0" applyFont="1" applyFill="1" applyBorder="1" applyAlignment="1">
      <alignment horizontal="center" vertical="center" textRotation="60" wrapText="1" shrinkToFit="1"/>
    </xf>
    <xf numFmtId="0" fontId="9" fillId="0" borderId="23" xfId="0" applyFont="1" applyFill="1" applyBorder="1" applyAlignment="1">
      <alignment horizontal="center" vertical="center" textRotation="60" wrapText="1" shrinkToFit="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6"/>
  <sheetViews>
    <sheetView showGridLines="0" tabSelected="1" zoomScalePageLayoutView="0" workbookViewId="0" topLeftCell="A1">
      <selection activeCell="B4" sqref="B4"/>
    </sheetView>
  </sheetViews>
  <sheetFormatPr defaultColWidth="11.421875" defaultRowHeight="12.75"/>
  <cols>
    <col min="1" max="1" width="26.57421875" style="0" customWidth="1"/>
    <col min="2" max="2" width="16.140625" style="0" customWidth="1"/>
    <col min="3" max="3" width="13.140625" style="0" customWidth="1"/>
    <col min="4" max="4" width="20.57421875" style="0" customWidth="1"/>
    <col min="5" max="5" width="17.57421875" style="0" customWidth="1"/>
    <col min="6" max="6" width="11.57421875" style="0" customWidth="1"/>
    <col min="7" max="8" width="11.421875" style="0" hidden="1" customWidth="1"/>
    <col min="9" max="9" width="13.7109375" style="0" hidden="1" customWidth="1"/>
    <col min="10" max="10" width="10.7109375" style="0" hidden="1" customWidth="1"/>
  </cols>
  <sheetData>
    <row r="1" spans="1:10" ht="16.5">
      <c r="A1" s="9" t="s">
        <v>1</v>
      </c>
      <c r="B1" s="9"/>
      <c r="C1" s="9"/>
      <c r="D1" s="9"/>
      <c r="E1" s="9"/>
      <c r="F1" s="9"/>
      <c r="G1" s="44">
        <f>C4*VLOOKUP(B4,'§ 13 RVG'!A1:B250,2)</f>
        <v>32.5</v>
      </c>
      <c r="H1" s="44">
        <f>C4*VLOOKUP(B4,'§ 49 RVG'!A1:B24,2)</f>
        <v>32.5</v>
      </c>
      <c r="I1" s="44">
        <f>C8*VLOOKUP(B8,'§ 13 RVG'!A1:B250,2)</f>
        <v>25</v>
      </c>
      <c r="J1" s="44">
        <f>C8*VLOOKUP(B8,'§ 49 RVG'!A1:B24,2)</f>
        <v>25</v>
      </c>
    </row>
    <row r="2" spans="1:10" ht="9.75" customHeight="1">
      <c r="A2" s="7"/>
      <c r="B2" s="8"/>
      <c r="C2" s="8"/>
      <c r="D2" s="8"/>
      <c r="E2" s="8"/>
      <c r="F2" s="8"/>
      <c r="G2" s="44">
        <f>IF(B6=0,0,C6*VLOOKUP(B6,'§ 13 RVG'!$A$1:$B$250,2))</f>
        <v>0</v>
      </c>
      <c r="H2" s="44">
        <f>IF(B6=0,0,C6*VLOOKUP(B6,'§ 49 RVG'!$A$1:$B$24,2))</f>
        <v>0</v>
      </c>
      <c r="I2" s="44">
        <f>IF(B9=0,0,C9*VLOOKUP(B9,'§ 13 RVG'!$A$1:$B$250,2))</f>
        <v>0</v>
      </c>
      <c r="J2" s="44">
        <f>IF(B9=0,0,C9*VLOOKUP(B9,'§ 49 RVG'!$A$1:$B$24,2))</f>
        <v>0</v>
      </c>
    </row>
    <row r="3" spans="1:10" ht="17.25" thickBot="1">
      <c r="A3" s="10"/>
      <c r="B3" s="11" t="s">
        <v>2</v>
      </c>
      <c r="C3" s="11" t="s">
        <v>15</v>
      </c>
      <c r="D3" s="11" t="s">
        <v>13</v>
      </c>
      <c r="E3" s="11" t="s">
        <v>14</v>
      </c>
      <c r="F3" s="11"/>
      <c r="G3" s="44">
        <f>SUM(G1:G2)</f>
        <v>32.5</v>
      </c>
      <c r="H3" s="44">
        <f>SUM(H1:H2)</f>
        <v>32.5</v>
      </c>
      <c r="I3" s="44">
        <f>SUM(I1:I2)</f>
        <v>25</v>
      </c>
      <c r="J3" s="44">
        <f>SUM(J1:J2)</f>
        <v>25</v>
      </c>
    </row>
    <row r="4" spans="1:10" ht="15">
      <c r="A4" s="12" t="s">
        <v>3</v>
      </c>
      <c r="B4" s="20">
        <v>0</v>
      </c>
      <c r="C4" s="21">
        <v>1.3</v>
      </c>
      <c r="D4" s="16">
        <f>C4*VLOOKUP(B4,'§ 13 RVG'!$A$1:$B$250,2)</f>
        <v>32.5</v>
      </c>
      <c r="E4" s="16">
        <f>C4*VLOOKUP(B4,'§ 49 RVG'!A1:B24,2)</f>
        <v>32.5</v>
      </c>
      <c r="F4" s="12"/>
      <c r="G4" s="6">
        <f>C4*VLOOKUP((B4+B6),'§ 13 RVG'!$A$1:$B$250,2)</f>
        <v>32.5</v>
      </c>
      <c r="H4" s="44">
        <f>C4*VLOOKUP((B4+B6),'§ 49 RVG'!$A$1:$B$24,2)</f>
        <v>32.5</v>
      </c>
      <c r="I4" s="6">
        <f>C9*VLOOKUP((B8+B9),'§ 13 RVG'!$A$1:$B$250,2)</f>
        <v>37.5</v>
      </c>
      <c r="J4" s="44">
        <f>C9*VLOOKUP((B8+B9),'§ 49 RVG'!$A$1:$B$24,2)</f>
        <v>37.5</v>
      </c>
    </row>
    <row r="5" spans="1:10" ht="15">
      <c r="A5" s="12" t="s">
        <v>4</v>
      </c>
      <c r="B5" s="22">
        <v>0</v>
      </c>
      <c r="C5" s="19">
        <f>IF(B5*0.3&lt;=2,B5*0.3,2)</f>
        <v>0</v>
      </c>
      <c r="D5" s="16">
        <f>IF(B5=0,0,C5*VLOOKUP(B4,'§ 13 RVG'!A1:B250,2))</f>
        <v>0</v>
      </c>
      <c r="E5" s="16">
        <f>IF(B5=0,0,C5*VLOOKUP(B4,'§ 49 RVG'!A1:B24,2))</f>
        <v>0</v>
      </c>
      <c r="F5" s="12"/>
      <c r="G5" s="6">
        <f>G4-G1</f>
        <v>0</v>
      </c>
      <c r="H5" s="44">
        <f>H4-H1</f>
        <v>0</v>
      </c>
      <c r="I5" s="6">
        <f>I4-I1</f>
        <v>12.5</v>
      </c>
      <c r="J5" s="44">
        <f>J4-J1</f>
        <v>12.5</v>
      </c>
    </row>
    <row r="6" spans="1:6" ht="15">
      <c r="A6" s="12" t="s">
        <v>24</v>
      </c>
      <c r="B6" s="43">
        <v>0</v>
      </c>
      <c r="C6" s="19">
        <v>0.8</v>
      </c>
      <c r="D6" s="16">
        <f>IF(G4&lt;G3,G5,G2)</f>
        <v>0</v>
      </c>
      <c r="E6" s="16">
        <f>IF(H4&lt;H3,H5,H2)</f>
        <v>0</v>
      </c>
      <c r="F6" s="12"/>
    </row>
    <row r="7" spans="1:6" ht="15">
      <c r="A7" s="12" t="s">
        <v>5</v>
      </c>
      <c r="B7" s="20">
        <f>B4</f>
        <v>0</v>
      </c>
      <c r="C7" s="21">
        <v>1.2</v>
      </c>
      <c r="D7" s="16">
        <f>IF(B7=0,0,C7*VLOOKUP(B7,'§ 13 RVG'!$A$1:$B$250,2))</f>
        <v>0</v>
      </c>
      <c r="E7" s="16">
        <f>IF(B7=0,0,C7*VLOOKUP(B7,'§ 49 RVG'!$A$1:$B$24,2))</f>
        <v>0</v>
      </c>
      <c r="F7" s="12"/>
    </row>
    <row r="8" spans="1:9" ht="15">
      <c r="A8" s="12" t="s">
        <v>6</v>
      </c>
      <c r="B8" s="23">
        <v>0</v>
      </c>
      <c r="C8" s="21">
        <v>1</v>
      </c>
      <c r="D8" s="16">
        <f>IF(B8=0,0,C8*VLOOKUP(B8,'§ 13 RVG'!$A$1:$B$250,2))</f>
        <v>0</v>
      </c>
      <c r="E8" s="16">
        <f>IF(B8=0,0,C8*VLOOKUP(B8,'§ 49 RVG'!$A$1:$B$24,2))</f>
        <v>0</v>
      </c>
      <c r="F8" s="12"/>
      <c r="H8">
        <v>0</v>
      </c>
      <c r="I8">
        <v>20</v>
      </c>
    </row>
    <row r="9" spans="1:6" ht="15">
      <c r="A9" s="12" t="s">
        <v>25</v>
      </c>
      <c r="B9" s="23">
        <f>B6</f>
        <v>0</v>
      </c>
      <c r="C9" s="19">
        <v>1.5</v>
      </c>
      <c r="D9" s="16">
        <f>IF(I4&lt;I3,I5,I2)</f>
        <v>0</v>
      </c>
      <c r="E9" s="16">
        <f>IF(J4&lt;J3,J5,J2)</f>
        <v>0</v>
      </c>
      <c r="F9" s="12"/>
    </row>
    <row r="10" spans="1:6" ht="15">
      <c r="A10" s="58" t="s">
        <v>29</v>
      </c>
      <c r="B10" s="23">
        <v>0</v>
      </c>
      <c r="C10" s="60">
        <v>-0.65</v>
      </c>
      <c r="D10" s="59">
        <f>IF(B10=0,0,C10*VLOOKUP(B10,'§ 13 RVG'!$A$1:$B$250,2))</f>
        <v>0</v>
      </c>
      <c r="E10" s="59">
        <f>IF(B10=0,0,C10*VLOOKUP(B10,'§ 49 RVG'!$A$1:$B$24,2))</f>
        <v>0</v>
      </c>
      <c r="F10" s="58"/>
    </row>
    <row r="11" spans="1:9" ht="15">
      <c r="A11" s="12" t="s">
        <v>17</v>
      </c>
      <c r="B11" s="42">
        <v>0</v>
      </c>
      <c r="C11" s="19"/>
      <c r="D11" s="20">
        <f>B11*0.3</f>
        <v>0</v>
      </c>
      <c r="E11" s="20">
        <f>B11*0.3</f>
        <v>0</v>
      </c>
      <c r="F11" s="12"/>
      <c r="H11">
        <v>4.01</v>
      </c>
      <c r="I11">
        <v>35</v>
      </c>
    </row>
    <row r="12" spans="1:9" ht="15">
      <c r="A12" s="12" t="s">
        <v>18</v>
      </c>
      <c r="B12" s="42">
        <v>0</v>
      </c>
      <c r="C12" s="19"/>
      <c r="D12" s="20">
        <f>IF(B12&lt;=0,0,(VLOOKUP(B12,H8:I12,2)))</f>
        <v>0</v>
      </c>
      <c r="E12" s="20">
        <f>IF(B12&lt;=0,0,(VLOOKUP(B12,H8:I12,2)))</f>
        <v>0</v>
      </c>
      <c r="F12" s="12"/>
      <c r="H12">
        <v>8.01</v>
      </c>
      <c r="I12">
        <v>60</v>
      </c>
    </row>
    <row r="13" spans="1:7" ht="15">
      <c r="A13" s="12" t="s">
        <v>7</v>
      </c>
      <c r="B13" s="21">
        <v>0</v>
      </c>
      <c r="C13" s="19"/>
      <c r="D13" s="16">
        <f>IF(B13&lt;=50,B13*0.5,(50*0.5+(B13-50)*0.15))</f>
        <v>0</v>
      </c>
      <c r="E13" s="16">
        <f>IF(B13&lt;=50,B13*0.5,(50*0.5+(B13-50)*0.15))</f>
        <v>0</v>
      </c>
      <c r="F13" s="12"/>
      <c r="G13">
        <f>SUM(D4:D8)*(20/100)</f>
        <v>6.5</v>
      </c>
    </row>
    <row r="14" spans="1:7" ht="15.75" thickBot="1">
      <c r="A14" s="27" t="s">
        <v>8</v>
      </c>
      <c r="B14" s="28"/>
      <c r="C14" s="28"/>
      <c r="D14" s="29">
        <f>IF(G13&lt;20,G13,20)</f>
        <v>6.5</v>
      </c>
      <c r="E14" s="29">
        <f>IF(G13&lt;20,G13,20)</f>
        <v>6.5</v>
      </c>
      <c r="F14" s="27"/>
      <c r="G14" s="6">
        <f>SUM(E4:E8)*20/100</f>
        <v>6.5</v>
      </c>
    </row>
    <row r="15" spans="1:7" ht="18" thickBot="1" thickTop="1">
      <c r="A15" s="25"/>
      <c r="B15" s="61" t="s">
        <v>12</v>
      </c>
      <c r="C15" s="61"/>
      <c r="D15" s="45">
        <f>SUM(D4:D14)</f>
        <v>39</v>
      </c>
      <c r="E15" s="45">
        <f>SUM(E4:E14)</f>
        <v>39</v>
      </c>
      <c r="F15" s="25"/>
      <c r="G15" s="6"/>
    </row>
    <row r="16" spans="1:6" ht="17.25" thickBot="1">
      <c r="A16" s="13" t="s">
        <v>9</v>
      </c>
      <c r="B16" s="41">
        <v>19</v>
      </c>
      <c r="C16" s="24" t="s">
        <v>23</v>
      </c>
      <c r="D16" s="17">
        <f>SUM(D4:D14)*(B16/100)</f>
        <v>7.41</v>
      </c>
      <c r="E16" s="18">
        <f>SUM(E4:E14)*(B16/100)</f>
        <v>7.41</v>
      </c>
      <c r="F16" s="14"/>
    </row>
    <row r="17" spans="1:6" ht="17.25" thickBot="1">
      <c r="A17" s="30"/>
      <c r="B17" s="31"/>
      <c r="C17" s="32" t="s">
        <v>10</v>
      </c>
      <c r="D17" s="33">
        <f>D15+D16</f>
        <v>46.41</v>
      </c>
      <c r="E17" s="33">
        <f>E15+E16</f>
        <v>46.41</v>
      </c>
      <c r="F17" s="34"/>
    </row>
    <row r="18" spans="1:6" ht="29.25" customHeight="1" thickBot="1" thickTop="1">
      <c r="A18" s="48"/>
      <c r="B18" s="49"/>
      <c r="C18" s="50" t="s">
        <v>26</v>
      </c>
      <c r="D18" s="51">
        <f>D17-E17</f>
        <v>0</v>
      </c>
      <c r="E18" s="52"/>
      <c r="F18" s="53"/>
    </row>
    <row r="19" spans="1:6" ht="24.75" customHeight="1" thickBot="1">
      <c r="A19" s="14" t="s">
        <v>27</v>
      </c>
      <c r="B19" s="54">
        <v>0</v>
      </c>
      <c r="C19" s="14" t="s">
        <v>28</v>
      </c>
      <c r="D19" s="55">
        <f>D17-B19</f>
        <v>46.41</v>
      </c>
      <c r="E19" s="55">
        <f>E17-B19</f>
        <v>46.41</v>
      </c>
      <c r="F19" s="14"/>
    </row>
    <row r="20" spans="1:6" ht="12" customHeight="1" thickBot="1">
      <c r="A20" s="25"/>
      <c r="B20" s="57"/>
      <c r="C20" s="25"/>
      <c r="D20" s="56"/>
      <c r="E20" s="56"/>
      <c r="F20" s="25"/>
    </row>
    <row r="21" spans="1:6" ht="50.25" thickBot="1">
      <c r="A21" s="62" t="s">
        <v>20</v>
      </c>
      <c r="B21" s="37" t="s">
        <v>16</v>
      </c>
      <c r="C21" s="35">
        <v>0</v>
      </c>
      <c r="D21" s="46">
        <f>IF(C21&lt;&gt;0,D17+C21+C22,0)</f>
        <v>0</v>
      </c>
      <c r="E21" s="39" t="s">
        <v>21</v>
      </c>
      <c r="F21" s="40"/>
    </row>
    <row r="22" spans="1:6" ht="83.25" thickBot="1">
      <c r="A22" s="63"/>
      <c r="B22" s="38" t="s">
        <v>19</v>
      </c>
      <c r="C22" s="36">
        <v>0</v>
      </c>
      <c r="D22" s="46">
        <f>IF(C21&lt;&gt;0,D15+C21+C22,0)</f>
        <v>0</v>
      </c>
      <c r="E22" s="39" t="s">
        <v>22</v>
      </c>
      <c r="F22" s="40"/>
    </row>
    <row r="23" ht="15">
      <c r="A23" s="47" t="s">
        <v>11</v>
      </c>
    </row>
    <row r="24" ht="12.75">
      <c r="C24" s="5" t="s">
        <v>30</v>
      </c>
    </row>
    <row r="26" ht="12.75">
      <c r="A26" s="26"/>
    </row>
  </sheetData>
  <sheetProtection password="DEED" sheet="1" objects="1" scenarios="1"/>
  <mergeCells count="2">
    <mergeCell ref="B15:C15"/>
    <mergeCell ref="A21:A22"/>
  </mergeCells>
  <printOptions/>
  <pageMargins left="0.787401575" right="0.787401575" top="0.984251969" bottom="0.984251969" header="0.4921259845" footer="0.4921259845"/>
  <pageSetup horizontalDpi="600" verticalDpi="600" orientation="portrait" paperSize="9" scale="82" r:id="rId3"/>
  <colBreaks count="1" manualBreakCount="1">
    <brk id="6" max="18" man="1"/>
  </colBreaks>
  <legacyDrawing r:id="rId2"/>
</worksheet>
</file>

<file path=xl/worksheets/sheet2.xml><?xml version="1.0" encoding="utf-8"?>
<worksheet xmlns="http://schemas.openxmlformats.org/spreadsheetml/2006/main" xmlns:r="http://schemas.openxmlformats.org/officeDocument/2006/relationships">
  <dimension ref="A1:D358"/>
  <sheetViews>
    <sheetView zoomScalePageLayoutView="0" workbookViewId="0" topLeftCell="A1">
      <selection activeCell="A11" sqref="A1:B11"/>
    </sheetView>
  </sheetViews>
  <sheetFormatPr defaultColWidth="11.421875" defaultRowHeight="12.75"/>
  <cols>
    <col min="1" max="1" width="15.421875" style="3" bestFit="1" customWidth="1"/>
    <col min="2" max="2" width="11.8515625" style="3" bestFit="1" customWidth="1"/>
  </cols>
  <sheetData>
    <row r="1" spans="1:2" ht="12.75">
      <c r="A1" s="2">
        <v>0</v>
      </c>
      <c r="B1" s="2">
        <v>25</v>
      </c>
    </row>
    <row r="2" spans="1:3" ht="12.75">
      <c r="A2" s="2">
        <v>300.01</v>
      </c>
      <c r="B2" s="2">
        <v>45</v>
      </c>
      <c r="C2" s="6"/>
    </row>
    <row r="3" spans="1:3" ht="12.75">
      <c r="A3" s="2">
        <v>600.01</v>
      </c>
      <c r="B3" s="2">
        <v>65</v>
      </c>
      <c r="C3" s="6"/>
    </row>
    <row r="4" spans="1:3" ht="12.75">
      <c r="A4" s="2">
        <v>900.01</v>
      </c>
      <c r="B4" s="2">
        <v>85</v>
      </c>
      <c r="C4" s="6"/>
    </row>
    <row r="5" spans="1:3" ht="12.75">
      <c r="A5" s="2">
        <v>1200.01</v>
      </c>
      <c r="B5" s="2">
        <v>105</v>
      </c>
      <c r="C5" s="6"/>
    </row>
    <row r="6" spans="1:3" ht="12.75">
      <c r="A6" s="2">
        <v>1500.01</v>
      </c>
      <c r="B6" s="2">
        <v>133</v>
      </c>
      <c r="C6" s="6"/>
    </row>
    <row r="7" spans="1:3" ht="12.75">
      <c r="A7" s="2">
        <v>2000.01</v>
      </c>
      <c r="B7" s="2">
        <v>161</v>
      </c>
      <c r="C7" s="6"/>
    </row>
    <row r="8" spans="1:3" ht="12.75">
      <c r="A8" s="2">
        <v>2500.01</v>
      </c>
      <c r="B8" s="2">
        <v>189</v>
      </c>
      <c r="C8" s="6"/>
    </row>
    <row r="9" spans="1:3" ht="12.75">
      <c r="A9" s="2">
        <v>3000.01</v>
      </c>
      <c r="B9" s="2">
        <v>217</v>
      </c>
      <c r="C9" s="6"/>
    </row>
    <row r="10" spans="1:3" ht="12.75">
      <c r="A10" s="2">
        <v>3500.01</v>
      </c>
      <c r="B10" s="2">
        <v>245</v>
      </c>
      <c r="C10" s="6"/>
    </row>
    <row r="11" spans="1:3" ht="12.75">
      <c r="A11" s="3">
        <v>4000.01</v>
      </c>
      <c r="B11" s="2">
        <v>273</v>
      </c>
      <c r="C11" s="6"/>
    </row>
    <row r="12" spans="1:3" ht="12.75">
      <c r="A12" s="2">
        <v>4500.01</v>
      </c>
      <c r="B12" s="2">
        <v>301</v>
      </c>
      <c r="C12" s="6"/>
    </row>
    <row r="13" spans="1:3" ht="12.75">
      <c r="A13" s="2">
        <v>5000.01</v>
      </c>
      <c r="B13" s="2">
        <v>338</v>
      </c>
      <c r="C13" s="6"/>
    </row>
    <row r="14" spans="1:3" ht="12.75">
      <c r="A14" s="2">
        <v>6000.01</v>
      </c>
      <c r="B14" s="2">
        <v>375</v>
      </c>
      <c r="C14" s="6"/>
    </row>
    <row r="15" spans="1:3" ht="12.75">
      <c r="A15" s="2">
        <v>7000.01</v>
      </c>
      <c r="B15" s="2">
        <v>412</v>
      </c>
      <c r="C15" s="6"/>
    </row>
    <row r="16" spans="1:3" ht="12.75">
      <c r="A16" s="2">
        <v>8000.01</v>
      </c>
      <c r="B16" s="2">
        <v>449</v>
      </c>
      <c r="C16" s="6"/>
    </row>
    <row r="17" spans="1:3" ht="12.75">
      <c r="A17" s="2">
        <v>9000.01</v>
      </c>
      <c r="B17" s="2">
        <v>486</v>
      </c>
      <c r="C17" s="6"/>
    </row>
    <row r="18" spans="1:3" ht="12.75">
      <c r="A18" s="2">
        <v>10000.01</v>
      </c>
      <c r="B18" s="2">
        <v>526</v>
      </c>
      <c r="C18" s="6"/>
    </row>
    <row r="19" spans="1:3" ht="12.75">
      <c r="A19" s="2">
        <v>13000.01</v>
      </c>
      <c r="B19" s="2">
        <v>566</v>
      </c>
      <c r="C19" s="6"/>
    </row>
    <row r="20" spans="1:3" ht="12.75">
      <c r="A20" s="2">
        <v>16000.01</v>
      </c>
      <c r="B20" s="2">
        <v>606</v>
      </c>
      <c r="C20" s="6"/>
    </row>
    <row r="21" spans="1:3" ht="12.75">
      <c r="A21" s="2">
        <v>19000.01</v>
      </c>
      <c r="B21" s="2">
        <v>646</v>
      </c>
      <c r="C21" s="6"/>
    </row>
    <row r="22" spans="1:3" ht="12.75">
      <c r="A22" s="2">
        <v>22000.01</v>
      </c>
      <c r="B22" s="2">
        <v>686</v>
      </c>
      <c r="C22" s="6"/>
    </row>
    <row r="23" spans="1:3" ht="12.75">
      <c r="A23" s="2">
        <v>25000.01</v>
      </c>
      <c r="B23" s="2">
        <v>758</v>
      </c>
      <c r="C23" s="6"/>
    </row>
    <row r="24" spans="1:4" ht="12.75">
      <c r="A24" s="2">
        <v>30000.01</v>
      </c>
      <c r="B24" s="2">
        <v>830</v>
      </c>
      <c r="C24" s="6"/>
      <c r="D24" s="1" t="s">
        <v>0</v>
      </c>
    </row>
    <row r="25" spans="1:3" ht="12.75" customHeight="1">
      <c r="A25" s="2">
        <v>35000.01</v>
      </c>
      <c r="B25" s="2">
        <v>902</v>
      </c>
      <c r="C25" s="6"/>
    </row>
    <row r="26" spans="1:3" ht="12.75" customHeight="1">
      <c r="A26" s="2">
        <v>40000.01</v>
      </c>
      <c r="B26" s="2">
        <v>974</v>
      </c>
      <c r="C26" s="6"/>
    </row>
    <row r="27" spans="1:3" ht="12.75">
      <c r="A27" s="2">
        <v>45000.01</v>
      </c>
      <c r="B27" s="2">
        <v>1046</v>
      </c>
      <c r="C27" s="6"/>
    </row>
    <row r="28" spans="1:3" ht="12.75">
      <c r="A28" s="2">
        <v>50000.01</v>
      </c>
      <c r="B28" s="2">
        <v>1123</v>
      </c>
      <c r="C28" s="6"/>
    </row>
    <row r="29" spans="1:3" ht="12.75">
      <c r="A29" s="2">
        <v>65000.01</v>
      </c>
      <c r="B29" s="2">
        <v>1200</v>
      </c>
      <c r="C29" s="6"/>
    </row>
    <row r="30" spans="1:3" ht="12.75">
      <c r="A30" s="2">
        <v>80000.01</v>
      </c>
      <c r="B30" s="2">
        <v>1277</v>
      </c>
      <c r="C30" s="6"/>
    </row>
    <row r="31" spans="1:3" ht="12.75">
      <c r="A31" s="2">
        <v>95000.01</v>
      </c>
      <c r="B31" s="2">
        <v>1354</v>
      </c>
      <c r="C31" s="6"/>
    </row>
    <row r="32" spans="1:3" ht="12.75">
      <c r="A32" s="2">
        <v>110000.01</v>
      </c>
      <c r="B32" s="2">
        <v>1431</v>
      </c>
      <c r="C32" s="6"/>
    </row>
    <row r="33" spans="1:3" ht="12.75">
      <c r="A33" s="2">
        <v>125000.01</v>
      </c>
      <c r="B33" s="2">
        <v>1508</v>
      </c>
      <c r="C33" s="6"/>
    </row>
    <row r="34" spans="1:3" ht="12.75">
      <c r="A34" s="2">
        <v>140000.01</v>
      </c>
      <c r="B34" s="2">
        <v>1585</v>
      </c>
      <c r="C34" s="6"/>
    </row>
    <row r="35" spans="1:3" ht="12.75">
      <c r="A35" s="2">
        <v>155000.01</v>
      </c>
      <c r="B35" s="2">
        <v>1662</v>
      </c>
      <c r="C35" s="6"/>
    </row>
    <row r="36" spans="1:3" ht="12.75">
      <c r="A36" s="2">
        <v>170000.01</v>
      </c>
      <c r="B36" s="2">
        <v>1739</v>
      </c>
      <c r="C36" s="6"/>
    </row>
    <row r="37" spans="1:3" ht="12.75">
      <c r="A37" s="2">
        <v>185000.01</v>
      </c>
      <c r="B37" s="2">
        <v>1816</v>
      </c>
      <c r="C37" s="6"/>
    </row>
    <row r="38" spans="1:3" ht="12.75">
      <c r="A38" s="2">
        <v>200000.01</v>
      </c>
      <c r="B38" s="2">
        <v>1934</v>
      </c>
      <c r="C38" s="6"/>
    </row>
    <row r="39" spans="1:3" ht="12.75">
      <c r="A39" s="2">
        <v>230000.01</v>
      </c>
      <c r="B39" s="2">
        <v>2052</v>
      </c>
      <c r="C39" s="6"/>
    </row>
    <row r="40" spans="1:3" ht="12.75">
      <c r="A40" s="2">
        <v>260000.01</v>
      </c>
      <c r="B40" s="2">
        <v>2170</v>
      </c>
      <c r="C40" s="6"/>
    </row>
    <row r="41" spans="1:3" ht="12.75">
      <c r="A41" s="2">
        <v>290000.01</v>
      </c>
      <c r="B41" s="2">
        <v>2288</v>
      </c>
      <c r="C41" s="6"/>
    </row>
    <row r="42" spans="1:3" ht="12.75">
      <c r="A42" s="2">
        <v>320000.01</v>
      </c>
      <c r="B42" s="2">
        <v>2406</v>
      </c>
      <c r="C42" s="6"/>
    </row>
    <row r="43" spans="1:3" ht="12.75">
      <c r="A43" s="2">
        <v>350000.01</v>
      </c>
      <c r="B43" s="2">
        <v>2524</v>
      </c>
      <c r="C43" s="6"/>
    </row>
    <row r="44" spans="1:3" ht="12.75">
      <c r="A44" s="2">
        <v>380000.01</v>
      </c>
      <c r="B44" s="2">
        <v>2642</v>
      </c>
      <c r="C44" s="6"/>
    </row>
    <row r="45" spans="1:3" ht="12.75">
      <c r="A45" s="2">
        <v>410000.01</v>
      </c>
      <c r="B45" s="2">
        <v>2760</v>
      </c>
      <c r="C45" s="6"/>
    </row>
    <row r="46" spans="1:3" ht="12.75">
      <c r="A46" s="2">
        <v>440000.01</v>
      </c>
      <c r="B46" s="2">
        <v>2878</v>
      </c>
      <c r="C46" s="6"/>
    </row>
    <row r="47" spans="1:3" ht="12.75">
      <c r="A47" s="2">
        <v>470000.01</v>
      </c>
      <c r="B47" s="2">
        <v>2996</v>
      </c>
      <c r="C47" s="6"/>
    </row>
    <row r="48" spans="1:2" ht="12.75">
      <c r="A48" s="2">
        <v>500000.01</v>
      </c>
      <c r="B48" s="3">
        <v>3146</v>
      </c>
    </row>
    <row r="49" spans="1:2" ht="12.75">
      <c r="A49" s="3">
        <v>550000.01</v>
      </c>
      <c r="B49" s="3">
        <v>3296</v>
      </c>
    </row>
    <row r="50" spans="1:2" ht="12.75">
      <c r="A50" s="3">
        <v>600000.01</v>
      </c>
      <c r="B50" s="3">
        <v>3446</v>
      </c>
    </row>
    <row r="51" spans="1:2" ht="12.75">
      <c r="A51" s="3">
        <v>650000.01</v>
      </c>
      <c r="B51" s="3">
        <v>3596</v>
      </c>
    </row>
    <row r="52" spans="1:2" ht="12.75">
      <c r="A52" s="3">
        <v>700000.01</v>
      </c>
      <c r="B52" s="3">
        <v>3746</v>
      </c>
    </row>
    <row r="53" spans="1:2" ht="12.75">
      <c r="A53" s="3">
        <v>750000.01</v>
      </c>
      <c r="B53" s="3">
        <v>3896</v>
      </c>
    </row>
    <row r="54" spans="1:2" ht="12.75">
      <c r="A54" s="3">
        <v>800000.01</v>
      </c>
      <c r="B54" s="3">
        <v>4046</v>
      </c>
    </row>
    <row r="55" spans="1:2" ht="12.75">
      <c r="A55" s="3">
        <v>850000.01</v>
      </c>
      <c r="B55" s="3">
        <v>4196</v>
      </c>
    </row>
    <row r="56" spans="1:2" ht="12.75">
      <c r="A56" s="3">
        <v>900000.01</v>
      </c>
      <c r="B56" s="3">
        <v>4346</v>
      </c>
    </row>
    <row r="57" spans="1:2" ht="12.75">
      <c r="A57" s="3">
        <v>950000.01</v>
      </c>
      <c r="B57" s="3">
        <v>4496</v>
      </c>
    </row>
    <row r="58" spans="1:2" ht="12.75">
      <c r="A58" s="3">
        <v>1000000.01</v>
      </c>
      <c r="B58" s="3">
        <v>4646</v>
      </c>
    </row>
    <row r="59" spans="1:2" ht="12.75">
      <c r="A59" s="3">
        <v>1050000.01</v>
      </c>
      <c r="B59" s="3">
        <v>4796</v>
      </c>
    </row>
    <row r="60" spans="1:2" ht="12.75">
      <c r="A60" s="3">
        <v>1100000.01</v>
      </c>
      <c r="B60" s="3">
        <v>4946</v>
      </c>
    </row>
    <row r="61" spans="1:2" ht="12.75">
      <c r="A61" s="3">
        <v>1150000.01</v>
      </c>
      <c r="B61" s="3">
        <v>5096</v>
      </c>
    </row>
    <row r="62" spans="1:2" ht="12.75">
      <c r="A62" s="3">
        <v>1200000.01</v>
      </c>
      <c r="B62" s="3">
        <v>5246</v>
      </c>
    </row>
    <row r="63" spans="1:2" ht="12.75">
      <c r="A63" s="3">
        <v>1250000.01</v>
      </c>
      <c r="B63" s="3">
        <v>5396</v>
      </c>
    </row>
    <row r="64" spans="1:2" ht="12.75">
      <c r="A64" s="3">
        <v>1300000.01</v>
      </c>
      <c r="B64" s="3">
        <v>5546</v>
      </c>
    </row>
    <row r="65" spans="1:2" ht="12.75">
      <c r="A65" s="3">
        <v>1350000.01</v>
      </c>
      <c r="B65" s="3">
        <v>5696</v>
      </c>
    </row>
    <row r="66" spans="1:2" ht="12.75">
      <c r="A66" s="3">
        <v>1400000.01</v>
      </c>
      <c r="B66" s="3">
        <v>5846</v>
      </c>
    </row>
    <row r="67" spans="1:2" ht="12.75">
      <c r="A67" s="3">
        <v>1450000.01</v>
      </c>
      <c r="B67" s="3">
        <v>5996</v>
      </c>
    </row>
    <row r="68" spans="1:2" ht="12.75">
      <c r="A68" s="3">
        <v>1500000.01</v>
      </c>
      <c r="B68" s="3">
        <v>6146</v>
      </c>
    </row>
    <row r="69" spans="1:2" ht="12.75">
      <c r="A69" s="3">
        <v>1550000.01</v>
      </c>
      <c r="B69" s="3">
        <v>6296</v>
      </c>
    </row>
    <row r="70" spans="1:2" ht="12.75">
      <c r="A70" s="3">
        <v>1600000.01</v>
      </c>
      <c r="B70" s="3">
        <v>6446</v>
      </c>
    </row>
    <row r="71" spans="1:2" ht="12.75">
      <c r="A71" s="3">
        <v>1650000.01</v>
      </c>
      <c r="B71" s="3">
        <v>6596</v>
      </c>
    </row>
    <row r="72" spans="1:2" ht="12.75">
      <c r="A72" s="3">
        <v>1700000.01</v>
      </c>
      <c r="B72" s="3">
        <v>6746</v>
      </c>
    </row>
    <row r="73" spans="1:2" ht="12.75">
      <c r="A73" s="3">
        <v>1750000.01</v>
      </c>
      <c r="B73" s="3">
        <v>6896</v>
      </c>
    </row>
    <row r="74" spans="1:2" ht="12.75">
      <c r="A74" s="3">
        <v>1800000.01</v>
      </c>
      <c r="B74" s="3">
        <v>7046</v>
      </c>
    </row>
    <row r="75" spans="1:2" ht="12.75">
      <c r="A75" s="3">
        <v>1850000.01</v>
      </c>
      <c r="B75" s="3">
        <v>7196</v>
      </c>
    </row>
    <row r="76" spans="1:2" ht="12.75">
      <c r="A76" s="3">
        <v>1900000.01</v>
      </c>
      <c r="B76" s="3">
        <v>7346</v>
      </c>
    </row>
    <row r="77" spans="1:2" ht="12.75">
      <c r="A77" s="3">
        <v>1950000.01</v>
      </c>
      <c r="B77" s="3">
        <v>7496</v>
      </c>
    </row>
    <row r="78" spans="1:2" ht="12.75">
      <c r="A78" s="3">
        <v>2000000.01</v>
      </c>
      <c r="B78" s="3">
        <v>7646</v>
      </c>
    </row>
    <row r="79" spans="1:2" ht="12.75">
      <c r="A79" s="3">
        <v>2050000.01</v>
      </c>
      <c r="B79" s="3">
        <v>7796</v>
      </c>
    </row>
    <row r="80" spans="1:2" ht="12.75">
      <c r="A80" s="3">
        <v>2100000.01</v>
      </c>
      <c r="B80" s="3">
        <v>7946</v>
      </c>
    </row>
    <row r="81" spans="1:2" ht="12.75">
      <c r="A81" s="3">
        <v>2150000.01</v>
      </c>
      <c r="B81" s="3">
        <v>8096</v>
      </c>
    </row>
    <row r="82" spans="1:2" ht="12.75">
      <c r="A82" s="3">
        <v>2200000.01</v>
      </c>
      <c r="B82" s="3">
        <v>8246</v>
      </c>
    </row>
    <row r="83" spans="1:2" ht="12.75">
      <c r="A83" s="3">
        <v>2250000.01</v>
      </c>
      <c r="B83" s="3">
        <v>8396</v>
      </c>
    </row>
    <row r="84" spans="1:2" ht="12.75">
      <c r="A84" s="3">
        <v>2300000.01</v>
      </c>
      <c r="B84" s="3">
        <v>8546</v>
      </c>
    </row>
    <row r="85" spans="1:2" ht="12.75">
      <c r="A85" s="3">
        <v>2350000.01</v>
      </c>
      <c r="B85" s="3">
        <v>8696</v>
      </c>
    </row>
    <row r="86" spans="1:2" ht="12.75">
      <c r="A86" s="3">
        <v>2400000.01</v>
      </c>
      <c r="B86" s="3">
        <v>8846</v>
      </c>
    </row>
    <row r="87" spans="1:2" ht="12.75">
      <c r="A87" s="3">
        <v>2450000.01</v>
      </c>
      <c r="B87" s="3">
        <v>8996</v>
      </c>
    </row>
    <row r="88" spans="1:2" ht="12.75">
      <c r="A88" s="3">
        <v>2500000.01</v>
      </c>
      <c r="B88" s="3">
        <v>9146</v>
      </c>
    </row>
    <row r="89" spans="1:2" ht="12.75">
      <c r="A89" s="3">
        <v>2550000.01</v>
      </c>
      <c r="B89" s="3">
        <v>9296</v>
      </c>
    </row>
    <row r="90" spans="1:2" ht="12.75">
      <c r="A90" s="3">
        <v>2600000.01</v>
      </c>
      <c r="B90" s="3">
        <v>9446</v>
      </c>
    </row>
    <row r="91" spans="1:2" ht="12.75">
      <c r="A91" s="3">
        <v>2650000.01</v>
      </c>
      <c r="B91" s="3">
        <v>9596</v>
      </c>
    </row>
    <row r="92" spans="1:2" ht="12.75">
      <c r="A92" s="3">
        <v>2700000.01</v>
      </c>
      <c r="B92" s="3">
        <v>9746</v>
      </c>
    </row>
    <row r="93" spans="1:2" ht="12.75">
      <c r="A93" s="3">
        <v>2750000.01</v>
      </c>
      <c r="B93" s="3">
        <v>9896</v>
      </c>
    </row>
    <row r="94" spans="1:2" ht="12.75">
      <c r="A94" s="3">
        <v>2800000.01</v>
      </c>
      <c r="B94" s="3">
        <v>10046</v>
      </c>
    </row>
    <row r="95" spans="1:2" ht="12.75">
      <c r="A95" s="3">
        <v>2850000.01</v>
      </c>
      <c r="B95" s="3">
        <v>10196</v>
      </c>
    </row>
    <row r="96" spans="1:2" ht="12.75">
      <c r="A96" s="3">
        <v>2900000.01</v>
      </c>
      <c r="B96" s="3">
        <v>10346</v>
      </c>
    </row>
    <row r="97" spans="1:2" ht="12.75">
      <c r="A97" s="3">
        <v>2950000.01</v>
      </c>
      <c r="B97" s="3">
        <v>10496</v>
      </c>
    </row>
    <row r="98" spans="1:2" ht="12.75">
      <c r="A98" s="3">
        <v>3000000.01</v>
      </c>
      <c r="B98" s="3">
        <v>10646</v>
      </c>
    </row>
    <row r="99" spans="1:2" ht="12.75">
      <c r="A99" s="3">
        <v>3050000.01</v>
      </c>
      <c r="B99" s="3">
        <v>10796</v>
      </c>
    </row>
    <row r="100" spans="1:2" ht="12.75">
      <c r="A100" s="3">
        <v>3100000.01</v>
      </c>
      <c r="B100" s="3">
        <v>10946</v>
      </c>
    </row>
    <row r="101" spans="1:2" ht="12.75">
      <c r="A101" s="3">
        <v>3150000.01</v>
      </c>
      <c r="B101" s="3">
        <v>11096</v>
      </c>
    </row>
    <row r="102" spans="1:2" ht="12.75">
      <c r="A102" s="3">
        <v>3200000.01</v>
      </c>
      <c r="B102" s="3">
        <v>11246</v>
      </c>
    </row>
    <row r="103" spans="1:2" ht="12.75">
      <c r="A103" s="3">
        <v>3250000.01</v>
      </c>
      <c r="B103" s="3">
        <v>11396</v>
      </c>
    </row>
    <row r="104" spans="1:2" ht="12.75">
      <c r="A104" s="3">
        <v>3300000.01</v>
      </c>
      <c r="B104" s="3">
        <v>11546</v>
      </c>
    </row>
    <row r="105" spans="1:2" ht="12.75">
      <c r="A105" s="3">
        <v>3350000.01</v>
      </c>
      <c r="B105" s="3">
        <v>11696</v>
      </c>
    </row>
    <row r="106" spans="1:2" ht="12.75">
      <c r="A106" s="3">
        <v>3400000.01</v>
      </c>
      <c r="B106" s="3">
        <v>11846</v>
      </c>
    </row>
    <row r="107" spans="1:2" ht="12.75">
      <c r="A107" s="3">
        <v>3450000.01</v>
      </c>
      <c r="B107" s="3">
        <v>11996</v>
      </c>
    </row>
    <row r="108" spans="1:2" ht="12.75">
      <c r="A108" s="3">
        <v>3500000.01</v>
      </c>
      <c r="B108" s="3">
        <v>12146</v>
      </c>
    </row>
    <row r="109" spans="1:2" ht="12.75">
      <c r="A109" s="3">
        <v>3550000.01</v>
      </c>
      <c r="B109" s="3">
        <v>12296</v>
      </c>
    </row>
    <row r="110" spans="1:2" ht="12.75">
      <c r="A110" s="3">
        <v>3600000.01</v>
      </c>
      <c r="B110" s="3">
        <v>12446</v>
      </c>
    </row>
    <row r="111" spans="1:2" ht="12.75">
      <c r="A111" s="3">
        <v>3650000.01</v>
      </c>
      <c r="B111" s="3">
        <v>12596</v>
      </c>
    </row>
    <row r="112" spans="1:2" ht="12.75">
      <c r="A112" s="3">
        <v>3700000.01</v>
      </c>
      <c r="B112" s="3">
        <v>12746</v>
      </c>
    </row>
    <row r="113" spans="1:2" ht="12.75">
      <c r="A113" s="3">
        <v>3750000.01</v>
      </c>
      <c r="B113" s="3">
        <v>12896</v>
      </c>
    </row>
    <row r="114" spans="1:2" ht="12.75">
      <c r="A114" s="3">
        <v>3800000.01</v>
      </c>
      <c r="B114" s="3">
        <v>13046</v>
      </c>
    </row>
    <row r="115" spans="1:2" ht="12.75">
      <c r="A115" s="3">
        <v>3850000.01</v>
      </c>
      <c r="B115" s="3">
        <v>13196</v>
      </c>
    </row>
    <row r="116" spans="1:2" ht="12.75">
      <c r="A116" s="3">
        <v>3900000.01</v>
      </c>
      <c r="B116" s="3">
        <v>13346</v>
      </c>
    </row>
    <row r="117" spans="1:2" ht="12.75">
      <c r="A117" s="3">
        <v>3950000.01</v>
      </c>
      <c r="B117" s="3">
        <v>13496</v>
      </c>
    </row>
    <row r="118" spans="1:2" ht="12.75">
      <c r="A118" s="3">
        <v>4000000.01</v>
      </c>
      <c r="B118" s="3">
        <v>13646</v>
      </c>
    </row>
    <row r="119" spans="1:2" ht="12.75">
      <c r="A119" s="3">
        <v>4050000.01</v>
      </c>
      <c r="B119" s="3">
        <v>13796</v>
      </c>
    </row>
    <row r="120" spans="1:2" ht="12.75">
      <c r="A120" s="3">
        <v>4100000.01</v>
      </c>
      <c r="B120" s="3">
        <v>13946</v>
      </c>
    </row>
    <row r="121" spans="1:2" ht="12.75">
      <c r="A121" s="3">
        <v>4150000.01</v>
      </c>
      <c r="B121" s="3">
        <v>14096</v>
      </c>
    </row>
    <row r="122" spans="1:2" ht="12.75">
      <c r="A122" s="3">
        <v>4200000.01</v>
      </c>
      <c r="B122" s="3">
        <v>14246</v>
      </c>
    </row>
    <row r="123" spans="1:2" ht="12.75">
      <c r="A123" s="3">
        <v>4250000.01</v>
      </c>
      <c r="B123" s="3">
        <v>14396</v>
      </c>
    </row>
    <row r="124" spans="1:2" ht="12.75">
      <c r="A124" s="3">
        <v>4300000.01</v>
      </c>
      <c r="B124" s="3">
        <v>14546</v>
      </c>
    </row>
    <row r="125" spans="1:2" ht="12.75">
      <c r="A125" s="3">
        <v>4350000.01</v>
      </c>
      <c r="B125" s="3">
        <v>14696</v>
      </c>
    </row>
    <row r="126" spans="1:2" ht="12.75">
      <c r="A126" s="3">
        <v>4400000.01</v>
      </c>
      <c r="B126" s="3">
        <v>14846</v>
      </c>
    </row>
    <row r="127" spans="1:2" ht="12.75">
      <c r="A127" s="3">
        <v>4450000.01</v>
      </c>
      <c r="B127" s="3">
        <v>14996</v>
      </c>
    </row>
    <row r="128" spans="1:2" ht="12.75">
      <c r="A128" s="3">
        <v>4500000.01</v>
      </c>
      <c r="B128" s="3">
        <v>15146</v>
      </c>
    </row>
    <row r="129" spans="1:2" ht="12.75">
      <c r="A129" s="3">
        <v>4550000.01</v>
      </c>
      <c r="B129" s="3">
        <v>15296</v>
      </c>
    </row>
    <row r="130" spans="1:2" ht="12.75">
      <c r="A130" s="3">
        <v>4600000.01</v>
      </c>
      <c r="B130" s="3">
        <v>15446</v>
      </c>
    </row>
    <row r="131" spans="1:2" ht="12.75">
      <c r="A131" s="3">
        <v>4650000.01</v>
      </c>
      <c r="B131" s="3">
        <v>15596</v>
      </c>
    </row>
    <row r="132" spans="1:2" ht="12.75">
      <c r="A132" s="3">
        <v>4700000.01</v>
      </c>
      <c r="B132" s="3">
        <v>15746</v>
      </c>
    </row>
    <row r="133" spans="1:2" ht="12.75">
      <c r="A133" s="3">
        <v>4750000.01</v>
      </c>
      <c r="B133" s="3">
        <v>15896</v>
      </c>
    </row>
    <row r="134" spans="1:2" ht="12.75">
      <c r="A134" s="3">
        <v>4800000.01</v>
      </c>
      <c r="B134" s="3">
        <v>16046</v>
      </c>
    </row>
    <row r="135" spans="1:2" ht="12.75">
      <c r="A135" s="3">
        <v>4850000.01</v>
      </c>
      <c r="B135" s="3">
        <v>16196</v>
      </c>
    </row>
    <row r="136" spans="1:2" ht="12.75">
      <c r="A136" s="3">
        <v>4900000.01</v>
      </c>
      <c r="B136" s="3">
        <v>16346</v>
      </c>
    </row>
    <row r="137" spans="1:2" ht="12.75">
      <c r="A137" s="3">
        <v>4950000.01</v>
      </c>
      <c r="B137" s="3">
        <v>16496</v>
      </c>
    </row>
    <row r="138" spans="1:2" ht="12.75">
      <c r="A138" s="3">
        <v>5000000.01</v>
      </c>
      <c r="B138" s="3">
        <v>16646</v>
      </c>
    </row>
    <row r="139" spans="1:2" ht="12.75">
      <c r="A139" s="3">
        <v>5050000.01</v>
      </c>
      <c r="B139" s="3">
        <v>16796</v>
      </c>
    </row>
    <row r="140" spans="1:2" ht="12.75">
      <c r="A140" s="3">
        <v>5100000.01</v>
      </c>
      <c r="B140" s="3">
        <v>16946</v>
      </c>
    </row>
    <row r="141" spans="1:2" ht="12.75">
      <c r="A141" s="3">
        <v>5150000.01</v>
      </c>
      <c r="B141" s="3">
        <v>17096</v>
      </c>
    </row>
    <row r="142" spans="1:2" ht="12.75">
      <c r="A142" s="3">
        <v>5200000.01</v>
      </c>
      <c r="B142" s="3">
        <v>17246</v>
      </c>
    </row>
    <row r="143" spans="1:2" ht="12.75">
      <c r="A143" s="3">
        <v>5250000.01</v>
      </c>
      <c r="B143" s="3">
        <v>17396</v>
      </c>
    </row>
    <row r="144" spans="1:2" ht="12.75">
      <c r="A144" s="3">
        <v>5300000.01</v>
      </c>
      <c r="B144" s="3">
        <v>17546</v>
      </c>
    </row>
    <row r="145" spans="1:2" ht="12.75">
      <c r="A145" s="3">
        <v>5350000.01</v>
      </c>
      <c r="B145" s="3">
        <v>17696</v>
      </c>
    </row>
    <row r="146" spans="1:2" ht="12.75">
      <c r="A146" s="3">
        <v>5400000.01</v>
      </c>
      <c r="B146" s="3">
        <v>17846</v>
      </c>
    </row>
    <row r="147" spans="1:2" ht="12.75">
      <c r="A147" s="3">
        <v>5450000.01</v>
      </c>
      <c r="B147" s="3">
        <v>17996</v>
      </c>
    </row>
    <row r="148" spans="1:2" ht="12.75">
      <c r="A148" s="3">
        <v>5500000.01</v>
      </c>
      <c r="B148" s="3">
        <v>18146</v>
      </c>
    </row>
    <row r="149" spans="1:2" ht="12.75">
      <c r="A149" s="3">
        <v>5550000.01</v>
      </c>
      <c r="B149" s="3">
        <v>18296</v>
      </c>
    </row>
    <row r="150" spans="1:2" ht="12.75">
      <c r="A150" s="3">
        <v>5600000.01</v>
      </c>
      <c r="B150" s="3">
        <v>18446</v>
      </c>
    </row>
    <row r="151" spans="1:2" ht="12.75">
      <c r="A151" s="3">
        <v>5650000.01</v>
      </c>
      <c r="B151" s="3">
        <v>18596</v>
      </c>
    </row>
    <row r="152" spans="1:2" ht="12.75">
      <c r="A152" s="3">
        <v>5700000.01</v>
      </c>
      <c r="B152" s="3">
        <v>18746</v>
      </c>
    </row>
    <row r="153" spans="1:2" ht="12.75">
      <c r="A153" s="3">
        <v>5750000.01</v>
      </c>
      <c r="B153" s="3">
        <v>18896</v>
      </c>
    </row>
    <row r="154" spans="1:2" ht="12.75">
      <c r="A154" s="3">
        <v>5800000.01</v>
      </c>
      <c r="B154" s="3">
        <v>19046</v>
      </c>
    </row>
    <row r="155" spans="1:2" ht="12.75">
      <c r="A155" s="3">
        <v>5850000.01</v>
      </c>
      <c r="B155" s="3">
        <v>19196</v>
      </c>
    </row>
    <row r="156" spans="1:2" ht="12.75">
      <c r="A156" s="3">
        <v>5900000.01</v>
      </c>
      <c r="B156" s="3">
        <v>19346</v>
      </c>
    </row>
    <row r="157" spans="1:2" ht="12.75">
      <c r="A157" s="3">
        <v>5950000.01</v>
      </c>
      <c r="B157" s="3">
        <v>19496</v>
      </c>
    </row>
    <row r="158" spans="1:2" ht="12.75">
      <c r="A158" s="3">
        <v>6000000.01</v>
      </c>
      <c r="B158" s="3">
        <v>19646</v>
      </c>
    </row>
    <row r="159" spans="1:2" ht="12.75">
      <c r="A159" s="3">
        <v>6050000.01</v>
      </c>
      <c r="B159" s="3">
        <v>19796</v>
      </c>
    </row>
    <row r="160" spans="1:2" ht="12.75">
      <c r="A160" s="3">
        <v>6100000.01</v>
      </c>
      <c r="B160" s="3">
        <v>19946</v>
      </c>
    </row>
    <row r="161" spans="1:2" ht="12.75">
      <c r="A161" s="3">
        <v>6150000.01</v>
      </c>
      <c r="B161" s="3">
        <v>20096</v>
      </c>
    </row>
    <row r="162" spans="1:2" ht="12.75">
      <c r="A162" s="3">
        <v>6200000.01</v>
      </c>
      <c r="B162" s="3">
        <v>20246</v>
      </c>
    </row>
    <row r="163" spans="1:2" ht="12.75">
      <c r="A163" s="3">
        <v>6250000.01</v>
      </c>
      <c r="B163" s="3">
        <v>20396</v>
      </c>
    </row>
    <row r="164" spans="1:2" ht="12.75">
      <c r="A164" s="3">
        <v>6300000.01</v>
      </c>
      <c r="B164" s="3">
        <v>20546</v>
      </c>
    </row>
    <row r="165" spans="1:2" ht="12.75">
      <c r="A165" s="3">
        <v>6350000.01</v>
      </c>
      <c r="B165" s="3">
        <v>20696</v>
      </c>
    </row>
    <row r="166" spans="1:2" ht="12.75">
      <c r="A166" s="3">
        <v>6400000.01</v>
      </c>
      <c r="B166" s="3">
        <v>20846</v>
      </c>
    </row>
    <row r="167" spans="1:2" ht="12.75">
      <c r="A167" s="3">
        <v>6450000.01</v>
      </c>
      <c r="B167" s="3">
        <v>20996</v>
      </c>
    </row>
    <row r="168" spans="1:2" ht="12.75">
      <c r="A168" s="3">
        <v>6500000.01</v>
      </c>
      <c r="B168" s="3">
        <v>21146</v>
      </c>
    </row>
    <row r="169" spans="1:2" ht="12.75">
      <c r="A169" s="3">
        <v>6550000.01</v>
      </c>
      <c r="B169" s="3">
        <v>21296</v>
      </c>
    </row>
    <row r="170" spans="1:2" ht="12.75">
      <c r="A170" s="3">
        <v>6600000.01</v>
      </c>
      <c r="B170" s="3">
        <v>21446</v>
      </c>
    </row>
    <row r="171" spans="1:2" ht="12.75">
      <c r="A171" s="3">
        <v>6650000.01</v>
      </c>
      <c r="B171" s="3">
        <v>21596</v>
      </c>
    </row>
    <row r="172" spans="1:2" ht="12.75">
      <c r="A172" s="3">
        <v>6700000.01</v>
      </c>
      <c r="B172" s="3">
        <v>21746</v>
      </c>
    </row>
    <row r="173" spans="1:2" ht="12.75">
      <c r="A173" s="3">
        <v>6750000.01</v>
      </c>
      <c r="B173" s="3">
        <v>21896</v>
      </c>
    </row>
    <row r="174" spans="1:2" ht="12.75">
      <c r="A174" s="3">
        <v>6800000.01</v>
      </c>
      <c r="B174" s="3">
        <v>22046</v>
      </c>
    </row>
    <row r="175" spans="1:2" ht="12.75">
      <c r="A175" s="3">
        <v>6850000.01</v>
      </c>
      <c r="B175" s="3">
        <v>22196</v>
      </c>
    </row>
    <row r="176" spans="1:2" ht="12.75">
      <c r="A176" s="3">
        <v>6900000.01</v>
      </c>
      <c r="B176" s="3">
        <v>22346</v>
      </c>
    </row>
    <row r="177" spans="1:2" ht="12.75">
      <c r="A177" s="3">
        <v>6950000.01</v>
      </c>
      <c r="B177" s="3">
        <v>22496</v>
      </c>
    </row>
    <row r="178" spans="1:2" ht="12.75">
      <c r="A178" s="3">
        <v>7000000.01</v>
      </c>
      <c r="B178" s="3">
        <v>22646</v>
      </c>
    </row>
    <row r="179" spans="1:2" ht="12.75">
      <c r="A179" s="3">
        <v>7050000.01</v>
      </c>
      <c r="B179" s="3">
        <v>22796</v>
      </c>
    </row>
    <row r="180" spans="1:2" ht="12.75">
      <c r="A180" s="3">
        <v>7100000.01</v>
      </c>
      <c r="B180" s="3">
        <v>22946</v>
      </c>
    </row>
    <row r="181" spans="1:2" ht="12.75">
      <c r="A181" s="3">
        <v>7150000.01</v>
      </c>
      <c r="B181" s="3">
        <v>23096</v>
      </c>
    </row>
    <row r="182" spans="1:2" ht="12.75">
      <c r="A182" s="3">
        <v>7200000.01</v>
      </c>
      <c r="B182" s="3">
        <v>23246</v>
      </c>
    </row>
    <row r="183" spans="1:2" ht="12.75">
      <c r="A183" s="3">
        <v>7250000.01</v>
      </c>
      <c r="B183" s="3">
        <v>23396</v>
      </c>
    </row>
    <row r="184" spans="1:2" ht="12.75">
      <c r="A184" s="3">
        <v>7300000.01</v>
      </c>
      <c r="B184" s="3">
        <v>23546</v>
      </c>
    </row>
    <row r="185" spans="1:2" ht="12.75">
      <c r="A185" s="3">
        <v>7350000.01</v>
      </c>
      <c r="B185" s="3">
        <v>23696</v>
      </c>
    </row>
    <row r="186" spans="1:2" ht="12.75">
      <c r="A186" s="3">
        <v>7400000.01</v>
      </c>
      <c r="B186" s="3">
        <v>23846</v>
      </c>
    </row>
    <row r="187" spans="1:2" ht="12.75">
      <c r="A187" s="3">
        <v>7450000.01</v>
      </c>
      <c r="B187" s="3">
        <v>23996</v>
      </c>
    </row>
    <row r="188" spans="1:2" ht="12.75">
      <c r="A188" s="3">
        <v>7500000.01</v>
      </c>
      <c r="B188" s="3">
        <v>24146</v>
      </c>
    </row>
    <row r="189" spans="1:2" ht="12.75">
      <c r="A189" s="3">
        <v>7550000.01</v>
      </c>
      <c r="B189" s="3">
        <v>24296</v>
      </c>
    </row>
    <row r="190" spans="1:2" ht="12.75">
      <c r="A190" s="3">
        <v>7600000.01</v>
      </c>
      <c r="B190" s="3">
        <v>24446</v>
      </c>
    </row>
    <row r="191" spans="1:2" ht="12.75">
      <c r="A191" s="3">
        <v>7650000.01</v>
      </c>
      <c r="B191" s="3">
        <v>24596</v>
      </c>
    </row>
    <row r="192" spans="1:2" ht="12.75">
      <c r="A192" s="3">
        <v>7700000.01</v>
      </c>
      <c r="B192" s="3">
        <v>24746</v>
      </c>
    </row>
    <row r="193" spans="1:2" ht="12.75">
      <c r="A193" s="3">
        <v>7750000.01</v>
      </c>
      <c r="B193" s="3">
        <v>24896</v>
      </c>
    </row>
    <row r="194" spans="1:2" ht="12.75">
      <c r="A194" s="3">
        <v>7800000.01</v>
      </c>
      <c r="B194" s="3">
        <v>25046</v>
      </c>
    </row>
    <row r="195" spans="1:2" ht="12.75">
      <c r="A195" s="3">
        <v>7850000.01</v>
      </c>
      <c r="B195" s="3">
        <v>25196</v>
      </c>
    </row>
    <row r="196" spans="1:2" ht="12.75">
      <c r="A196" s="3">
        <v>7900000.01</v>
      </c>
      <c r="B196" s="3">
        <v>25346</v>
      </c>
    </row>
    <row r="197" spans="1:2" ht="12.75">
      <c r="A197" s="3">
        <v>7950000.01</v>
      </c>
      <c r="B197" s="3">
        <v>25496</v>
      </c>
    </row>
    <row r="198" spans="1:2" ht="12.75">
      <c r="A198" s="3">
        <v>8000000.01</v>
      </c>
      <c r="B198" s="3">
        <v>25646</v>
      </c>
    </row>
    <row r="199" spans="1:2" ht="12.75">
      <c r="A199" s="3">
        <v>8050000.01</v>
      </c>
      <c r="B199" s="3">
        <v>25796</v>
      </c>
    </row>
    <row r="200" spans="1:2" ht="12.75">
      <c r="A200" s="3">
        <v>8100000.01</v>
      </c>
      <c r="B200" s="3">
        <v>25946</v>
      </c>
    </row>
    <row r="201" spans="1:2" ht="12.75">
      <c r="A201" s="3">
        <v>8150000.01</v>
      </c>
      <c r="B201" s="3">
        <v>26096</v>
      </c>
    </row>
    <row r="202" spans="1:2" ht="12.75">
      <c r="A202" s="3">
        <v>8200000.01</v>
      </c>
      <c r="B202" s="3">
        <v>26246</v>
      </c>
    </row>
    <row r="203" spans="1:2" ht="12.75">
      <c r="A203" s="3">
        <v>8250000.01</v>
      </c>
      <c r="B203" s="3">
        <v>26396</v>
      </c>
    </row>
    <row r="204" spans="1:2" ht="12.75">
      <c r="A204" s="3">
        <v>8300000.01</v>
      </c>
      <c r="B204" s="3">
        <v>26546</v>
      </c>
    </row>
    <row r="205" spans="1:2" ht="12.75">
      <c r="A205" s="3">
        <v>8350000.01</v>
      </c>
      <c r="B205" s="3">
        <v>26696</v>
      </c>
    </row>
    <row r="206" spans="1:2" ht="12.75">
      <c r="A206" s="3">
        <v>8400000.01</v>
      </c>
      <c r="B206" s="3">
        <v>26846</v>
      </c>
    </row>
    <row r="207" spans="1:2" ht="12.75">
      <c r="A207" s="3">
        <v>8450000.01</v>
      </c>
      <c r="B207" s="3">
        <v>26996</v>
      </c>
    </row>
    <row r="208" spans="1:2" ht="12.75">
      <c r="A208" s="3">
        <v>8500000.01</v>
      </c>
      <c r="B208" s="3">
        <v>27146</v>
      </c>
    </row>
    <row r="209" spans="1:2" ht="12.75">
      <c r="A209" s="3">
        <v>8550000.01</v>
      </c>
      <c r="B209" s="3">
        <v>27296</v>
      </c>
    </row>
    <row r="210" spans="1:2" ht="12.75">
      <c r="A210" s="3">
        <v>8600000.01</v>
      </c>
      <c r="B210" s="3">
        <v>27446</v>
      </c>
    </row>
    <row r="211" spans="1:2" ht="12.75">
      <c r="A211" s="3">
        <v>8650000.01</v>
      </c>
      <c r="B211" s="3">
        <v>27596</v>
      </c>
    </row>
    <row r="212" spans="1:2" ht="12.75">
      <c r="A212" s="3">
        <v>8700000.01</v>
      </c>
      <c r="B212" s="3">
        <v>27746</v>
      </c>
    </row>
    <row r="213" spans="1:2" ht="12.75">
      <c r="A213" s="3">
        <v>8750000.01</v>
      </c>
      <c r="B213" s="3">
        <v>27896</v>
      </c>
    </row>
    <row r="214" spans="1:2" ht="12.75">
      <c r="A214" s="3">
        <v>8800000.01</v>
      </c>
      <c r="B214" s="3">
        <v>28046</v>
      </c>
    </row>
    <row r="215" spans="1:2" ht="12.75">
      <c r="A215" s="3">
        <v>8850000.01</v>
      </c>
      <c r="B215" s="3">
        <v>28196</v>
      </c>
    </row>
    <row r="216" spans="1:2" ht="12.75">
      <c r="A216" s="3">
        <v>8900000.01</v>
      </c>
      <c r="B216" s="3">
        <v>28346</v>
      </c>
    </row>
    <row r="217" spans="1:2" ht="12.75">
      <c r="A217" s="3">
        <v>8950000.01</v>
      </c>
      <c r="B217" s="3">
        <v>28496</v>
      </c>
    </row>
    <row r="218" spans="1:2" ht="12.75">
      <c r="A218" s="3">
        <v>9000000.01</v>
      </c>
      <c r="B218" s="3">
        <v>28646</v>
      </c>
    </row>
    <row r="219" spans="1:2" ht="12.75">
      <c r="A219" s="3">
        <v>9050000.01</v>
      </c>
      <c r="B219" s="3">
        <v>28796</v>
      </c>
    </row>
    <row r="220" spans="1:2" ht="12.75">
      <c r="A220" s="3">
        <v>9100000.01</v>
      </c>
      <c r="B220" s="3">
        <v>28946</v>
      </c>
    </row>
    <row r="221" spans="1:2" ht="12.75">
      <c r="A221" s="3">
        <v>9150000.01</v>
      </c>
      <c r="B221" s="3">
        <v>29096</v>
      </c>
    </row>
    <row r="222" spans="1:2" ht="12.75">
      <c r="A222" s="3">
        <v>9200000.01</v>
      </c>
      <c r="B222" s="3">
        <v>29246</v>
      </c>
    </row>
    <row r="223" spans="1:2" ht="12.75">
      <c r="A223" s="3">
        <v>9250000.01</v>
      </c>
      <c r="B223" s="3">
        <v>29396</v>
      </c>
    </row>
    <row r="224" spans="1:2" ht="12.75">
      <c r="A224" s="3">
        <v>9300000.01</v>
      </c>
      <c r="B224" s="3">
        <v>29546</v>
      </c>
    </row>
    <row r="225" spans="1:2" ht="12.75">
      <c r="A225" s="3">
        <v>9350000.01</v>
      </c>
      <c r="B225" s="3">
        <v>29696</v>
      </c>
    </row>
    <row r="226" spans="1:2" ht="12.75">
      <c r="A226" s="3">
        <v>9400000.01</v>
      </c>
      <c r="B226" s="3">
        <v>29846</v>
      </c>
    </row>
    <row r="227" spans="1:2" ht="12.75">
      <c r="A227" s="3">
        <v>9450000.01</v>
      </c>
      <c r="B227" s="3">
        <v>29996</v>
      </c>
    </row>
    <row r="228" spans="1:2" ht="12.75">
      <c r="A228" s="3">
        <v>9500000.01</v>
      </c>
      <c r="B228" s="3">
        <v>30146</v>
      </c>
    </row>
    <row r="229" spans="1:2" ht="12.75">
      <c r="A229" s="3">
        <v>9550000.01</v>
      </c>
      <c r="B229" s="3">
        <v>30296</v>
      </c>
    </row>
    <row r="230" spans="1:2" ht="12.75">
      <c r="A230" s="3">
        <v>9600000.01</v>
      </c>
      <c r="B230" s="3">
        <v>30446</v>
      </c>
    </row>
    <row r="231" spans="1:2" ht="12.75">
      <c r="A231" s="3">
        <v>9650000.01</v>
      </c>
      <c r="B231" s="3">
        <v>30596</v>
      </c>
    </row>
    <row r="232" spans="1:2" ht="12.75">
      <c r="A232" s="3">
        <v>9700000.01</v>
      </c>
      <c r="B232" s="3">
        <v>30746</v>
      </c>
    </row>
    <row r="233" spans="1:2" ht="12.75">
      <c r="A233" s="3">
        <v>9750000.01</v>
      </c>
      <c r="B233" s="3">
        <v>30896</v>
      </c>
    </row>
    <row r="234" spans="1:2" ht="12.75">
      <c r="A234" s="3">
        <v>9800000.01</v>
      </c>
      <c r="B234" s="3">
        <v>31046</v>
      </c>
    </row>
    <row r="235" spans="1:2" ht="12.75">
      <c r="A235" s="3">
        <v>9850000.01</v>
      </c>
      <c r="B235" s="3">
        <v>31196</v>
      </c>
    </row>
    <row r="236" spans="1:2" ht="12.75">
      <c r="A236" s="3">
        <v>9900000.01</v>
      </c>
      <c r="B236" s="3">
        <v>31346</v>
      </c>
    </row>
    <row r="237" spans="1:2" ht="12.75">
      <c r="A237" s="3">
        <v>9950000.01</v>
      </c>
      <c r="B237" s="3">
        <v>31496</v>
      </c>
    </row>
    <row r="238" spans="1:2" ht="12.75">
      <c r="A238" s="3">
        <v>10000000.01</v>
      </c>
      <c r="B238" s="3">
        <v>31646</v>
      </c>
    </row>
    <row r="239" spans="1:2" ht="12.75">
      <c r="A239" s="3">
        <v>10050000.01</v>
      </c>
      <c r="B239" s="3">
        <v>31796</v>
      </c>
    </row>
    <row r="240" spans="1:2" ht="12.75">
      <c r="A240" s="3">
        <v>10100000.01</v>
      </c>
      <c r="B240" s="3">
        <v>31946</v>
      </c>
    </row>
    <row r="241" spans="1:2" ht="12.75">
      <c r="A241" s="3">
        <v>10150000.01</v>
      </c>
      <c r="B241" s="3">
        <v>32096</v>
      </c>
    </row>
    <row r="242" spans="1:2" ht="12.75">
      <c r="A242" s="3">
        <v>10200000.01</v>
      </c>
      <c r="B242" s="3">
        <v>32246</v>
      </c>
    </row>
    <row r="243" spans="1:2" ht="12.75">
      <c r="A243" s="3">
        <v>10250000.01</v>
      </c>
      <c r="B243" s="3">
        <v>32396</v>
      </c>
    </row>
    <row r="244" spans="1:2" ht="12.75">
      <c r="A244" s="3">
        <v>10300000.01</v>
      </c>
      <c r="B244" s="3">
        <v>32546</v>
      </c>
    </row>
    <row r="245" spans="1:2" ht="12.75">
      <c r="A245" s="3">
        <v>10350000.01</v>
      </c>
      <c r="B245" s="3">
        <v>32696</v>
      </c>
    </row>
    <row r="246" spans="1:2" ht="12.75">
      <c r="A246" s="3">
        <v>10400000.01</v>
      </c>
      <c r="B246" s="3">
        <v>32846</v>
      </c>
    </row>
    <row r="247" spans="1:2" ht="12.75">
      <c r="A247" s="3">
        <v>10450000.01</v>
      </c>
      <c r="B247" s="3">
        <v>32996</v>
      </c>
    </row>
    <row r="248" spans="1:2" ht="12.75">
      <c r="A248" s="3">
        <v>10500000.01</v>
      </c>
      <c r="B248" s="3">
        <v>33146</v>
      </c>
    </row>
    <row r="249" spans="1:2" ht="12.75">
      <c r="A249" s="3">
        <v>10550000.01</v>
      </c>
      <c r="B249" s="3">
        <v>33296</v>
      </c>
    </row>
    <row r="250" spans="1:2" ht="12.75">
      <c r="A250" s="3">
        <v>10600000.01</v>
      </c>
      <c r="B250" s="3">
        <v>33446</v>
      </c>
    </row>
    <row r="251" spans="1:2" ht="12.75">
      <c r="A251"/>
      <c r="B251"/>
    </row>
    <row r="252" spans="1:2" ht="12.75">
      <c r="A252"/>
      <c r="B252"/>
    </row>
    <row r="253" spans="1:2" ht="12.75">
      <c r="A253"/>
      <c r="B253"/>
    </row>
    <row r="254" spans="1:2" ht="12.75">
      <c r="A254"/>
      <c r="B254"/>
    </row>
    <row r="255" spans="1:2" ht="12.75">
      <c r="A255"/>
      <c r="B255"/>
    </row>
    <row r="256" spans="1:2" ht="12.75">
      <c r="A256"/>
      <c r="B256"/>
    </row>
    <row r="257" spans="1:2" ht="12.75">
      <c r="A257"/>
      <c r="B257"/>
    </row>
    <row r="258" spans="1:2" ht="12.75">
      <c r="A258"/>
      <c r="B258"/>
    </row>
    <row r="259" spans="1:2" ht="12.75">
      <c r="A259"/>
      <c r="B259"/>
    </row>
    <row r="260" spans="1:2" ht="12.75">
      <c r="A260"/>
      <c r="B260"/>
    </row>
    <row r="261" spans="1:2" ht="12.75">
      <c r="A261"/>
      <c r="B261"/>
    </row>
    <row r="262" spans="1:2" ht="12.75">
      <c r="A262"/>
      <c r="B262"/>
    </row>
    <row r="263" spans="1:2" ht="12.75">
      <c r="A263"/>
      <c r="B263"/>
    </row>
    <row r="264" spans="1:2" ht="12.75">
      <c r="A264"/>
      <c r="B264"/>
    </row>
    <row r="265" spans="1:2" ht="12.75">
      <c r="A265"/>
      <c r="B265"/>
    </row>
    <row r="266" spans="1:2" ht="12.75">
      <c r="A266"/>
      <c r="B266"/>
    </row>
    <row r="267" spans="1:2" ht="12.75">
      <c r="A267"/>
      <c r="B267"/>
    </row>
    <row r="268" spans="1:2" ht="12.75">
      <c r="A268"/>
      <c r="B268"/>
    </row>
    <row r="269" spans="1:2" ht="12.75">
      <c r="A269"/>
      <c r="B269"/>
    </row>
    <row r="270" spans="1:2" ht="12.75">
      <c r="A270"/>
      <c r="B270"/>
    </row>
    <row r="271" spans="1:2" ht="12.75">
      <c r="A271"/>
      <c r="B271"/>
    </row>
    <row r="272" spans="1:2" ht="12.75">
      <c r="A272"/>
      <c r="B272"/>
    </row>
    <row r="273" spans="1:2" ht="12.75">
      <c r="A273"/>
      <c r="B273"/>
    </row>
    <row r="274" spans="1:2" ht="12.75">
      <c r="A274"/>
      <c r="B274"/>
    </row>
    <row r="275" spans="1:2" ht="12.75">
      <c r="A275"/>
      <c r="B275"/>
    </row>
    <row r="276" spans="1:2" ht="12.75">
      <c r="A276"/>
      <c r="B276"/>
    </row>
    <row r="277" spans="1:2" ht="12.75">
      <c r="A277"/>
      <c r="B277"/>
    </row>
    <row r="278" spans="1:2" ht="12.75">
      <c r="A278"/>
      <c r="B278"/>
    </row>
    <row r="279" spans="1:2" ht="12.75">
      <c r="A279"/>
      <c r="B279"/>
    </row>
    <row r="280" spans="1:2" ht="12.75">
      <c r="A280"/>
      <c r="B280"/>
    </row>
    <row r="281" spans="1:2" ht="12.75">
      <c r="A281"/>
      <c r="B281"/>
    </row>
    <row r="282" spans="1:2" ht="12.75">
      <c r="A282"/>
      <c r="B282"/>
    </row>
    <row r="283" spans="1:2" ht="12.75">
      <c r="A283"/>
      <c r="B283"/>
    </row>
    <row r="284" spans="1:2" ht="12.75">
      <c r="A284"/>
      <c r="B284"/>
    </row>
    <row r="285" spans="1:2" ht="12.75">
      <c r="A285"/>
      <c r="B285"/>
    </row>
    <row r="286" spans="1:2" ht="12.75">
      <c r="A286"/>
      <c r="B286"/>
    </row>
    <row r="287" spans="1:2" ht="12.75">
      <c r="A287"/>
      <c r="B287"/>
    </row>
    <row r="288" spans="1:2" ht="12.75">
      <c r="A288"/>
      <c r="B288"/>
    </row>
    <row r="289" spans="1:2" ht="12.75">
      <c r="A289"/>
      <c r="B289"/>
    </row>
    <row r="290" spans="1:2" ht="12.75">
      <c r="A290"/>
      <c r="B290"/>
    </row>
    <row r="291" spans="1:2" ht="12.75">
      <c r="A291"/>
      <c r="B291"/>
    </row>
    <row r="292" spans="1:2" ht="12.75">
      <c r="A292"/>
      <c r="B292"/>
    </row>
    <row r="293" spans="1:2" ht="12.75">
      <c r="A293"/>
      <c r="B293"/>
    </row>
    <row r="294" spans="1:2" ht="12.75">
      <c r="A294"/>
      <c r="B294"/>
    </row>
    <row r="295" spans="1:2" ht="12.75">
      <c r="A295"/>
      <c r="B295"/>
    </row>
    <row r="296" spans="1:2" ht="12.75">
      <c r="A296"/>
      <c r="B296"/>
    </row>
    <row r="297" spans="1:2" ht="12.75">
      <c r="A297"/>
      <c r="B297"/>
    </row>
    <row r="298" spans="1:2" ht="12.75">
      <c r="A298"/>
      <c r="B298"/>
    </row>
    <row r="299" spans="1:2" ht="12.75">
      <c r="A299"/>
      <c r="B299"/>
    </row>
    <row r="300" spans="1:2" ht="12.75">
      <c r="A300"/>
      <c r="B300"/>
    </row>
    <row r="301" spans="1:2" ht="12.75">
      <c r="A301"/>
      <c r="B301"/>
    </row>
    <row r="302" spans="1:2" ht="12.75">
      <c r="A302"/>
      <c r="B302"/>
    </row>
    <row r="303" spans="1:2" ht="12.75">
      <c r="A303"/>
      <c r="B303"/>
    </row>
    <row r="304" spans="1:2" ht="12.75">
      <c r="A304"/>
      <c r="B304"/>
    </row>
    <row r="305" spans="1:2" ht="12.75">
      <c r="A305"/>
      <c r="B305"/>
    </row>
    <row r="306" spans="1:2" ht="12.75">
      <c r="A306"/>
      <c r="B306"/>
    </row>
    <row r="307" spans="1:2" ht="12.75">
      <c r="A307"/>
      <c r="B307"/>
    </row>
    <row r="308" spans="1:2" ht="12.75">
      <c r="A308"/>
      <c r="B308"/>
    </row>
    <row r="309" spans="1:2" ht="12.75">
      <c r="A309"/>
      <c r="B309"/>
    </row>
    <row r="310" spans="1:2" ht="12.75">
      <c r="A310"/>
      <c r="B310"/>
    </row>
    <row r="311" spans="1:2" ht="12.75">
      <c r="A311"/>
      <c r="B311"/>
    </row>
    <row r="312" spans="1:2" ht="12.75">
      <c r="A312"/>
      <c r="B312"/>
    </row>
    <row r="313" spans="1:2" ht="12.75">
      <c r="A313"/>
      <c r="B313"/>
    </row>
    <row r="314" spans="1:2" ht="12.75">
      <c r="A314"/>
      <c r="B314"/>
    </row>
    <row r="315" spans="1:2" ht="12.75">
      <c r="A315"/>
      <c r="B315"/>
    </row>
    <row r="316" spans="1:2" ht="12.75">
      <c r="A316"/>
      <c r="B316"/>
    </row>
    <row r="317" spans="1:2" ht="12.75">
      <c r="A317"/>
      <c r="B317"/>
    </row>
    <row r="318" spans="1:2" ht="12.75">
      <c r="A318"/>
      <c r="B318"/>
    </row>
    <row r="319" spans="1:2" ht="12.75">
      <c r="A319"/>
      <c r="B319"/>
    </row>
    <row r="320" spans="1:2" ht="12.75">
      <c r="A320"/>
      <c r="B320"/>
    </row>
    <row r="321" spans="1:2" ht="12.75">
      <c r="A321"/>
      <c r="B321"/>
    </row>
    <row r="322" spans="1:2" ht="12.75">
      <c r="A322"/>
      <c r="B322"/>
    </row>
    <row r="323" spans="1:2" ht="12.75">
      <c r="A323"/>
      <c r="B323"/>
    </row>
    <row r="324" spans="1:2" ht="12.75">
      <c r="A324"/>
      <c r="B324"/>
    </row>
    <row r="325" spans="1:2" ht="12.75">
      <c r="A325"/>
      <c r="B325"/>
    </row>
    <row r="326" spans="1:2" ht="12.75">
      <c r="A326"/>
      <c r="B326"/>
    </row>
    <row r="327" spans="1:2" ht="12.75">
      <c r="A327"/>
      <c r="B327"/>
    </row>
    <row r="328" spans="1:2" ht="12.75">
      <c r="A328"/>
      <c r="B328"/>
    </row>
    <row r="329" spans="1:2" ht="12.75">
      <c r="A329"/>
      <c r="B329"/>
    </row>
    <row r="330" spans="1:2" ht="12.75">
      <c r="A330"/>
      <c r="B330"/>
    </row>
    <row r="331" spans="1:2" ht="12.75">
      <c r="A331"/>
      <c r="B331"/>
    </row>
    <row r="332" spans="1:2" ht="12.75">
      <c r="A332"/>
      <c r="B332"/>
    </row>
    <row r="333" spans="1:2" ht="12.75">
      <c r="A333"/>
      <c r="B333"/>
    </row>
    <row r="334" spans="1:2" ht="12.75">
      <c r="A334"/>
      <c r="B334"/>
    </row>
    <row r="335" spans="1:2" ht="12.75">
      <c r="A335"/>
      <c r="B335"/>
    </row>
    <row r="336" spans="1:2" ht="12.75">
      <c r="A336"/>
      <c r="B336"/>
    </row>
    <row r="337" spans="1:2" ht="12.75">
      <c r="A337"/>
      <c r="B337"/>
    </row>
    <row r="338" spans="1:2" ht="12.75">
      <c r="A338"/>
      <c r="B338"/>
    </row>
    <row r="339" spans="1:2" ht="12.75">
      <c r="A339"/>
      <c r="B339"/>
    </row>
    <row r="340" spans="1:2" ht="12.75">
      <c r="A340"/>
      <c r="B340"/>
    </row>
    <row r="341" spans="1:2" ht="12.75">
      <c r="A341"/>
      <c r="B341"/>
    </row>
    <row r="342" spans="1:2" ht="12.75">
      <c r="A342"/>
      <c r="B342"/>
    </row>
    <row r="343" spans="1:2" ht="12.75">
      <c r="A343"/>
      <c r="B343"/>
    </row>
    <row r="344" spans="1:2" ht="12.75">
      <c r="A344"/>
      <c r="B344"/>
    </row>
    <row r="345" spans="1:2" ht="12.75">
      <c r="A345"/>
      <c r="B345"/>
    </row>
    <row r="346" spans="1:2" ht="12.75">
      <c r="A346"/>
      <c r="B346"/>
    </row>
    <row r="347" spans="1:2" ht="12.75">
      <c r="A347"/>
      <c r="B347"/>
    </row>
    <row r="348" spans="1:2" ht="12.75">
      <c r="A348"/>
      <c r="B348"/>
    </row>
    <row r="349" spans="1:2" ht="12.75">
      <c r="A349"/>
      <c r="B349"/>
    </row>
    <row r="350" spans="1:2" ht="12.75">
      <c r="A350"/>
      <c r="B350"/>
    </row>
    <row r="351" spans="1:2" ht="12.75">
      <c r="A351"/>
      <c r="B351"/>
    </row>
    <row r="352" spans="1:2" ht="12.75">
      <c r="A352"/>
      <c r="B352"/>
    </row>
    <row r="353" spans="1:2" ht="12.75">
      <c r="A353"/>
      <c r="B353"/>
    </row>
    <row r="354" spans="1:2" ht="12.75">
      <c r="A354"/>
      <c r="B354"/>
    </row>
    <row r="355" spans="1:2" ht="12.75">
      <c r="A355"/>
      <c r="B355"/>
    </row>
    <row r="356" spans="1:2" ht="12.75">
      <c r="A356"/>
      <c r="B356"/>
    </row>
    <row r="357" spans="1:2" ht="12.75">
      <c r="A357"/>
      <c r="B357"/>
    </row>
    <row r="358" spans="1:2" ht="12.75">
      <c r="A358"/>
      <c r="B358"/>
    </row>
  </sheetData>
  <sheetProtection password="DEED" sheet="1" objects="1" scenarios="1"/>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A25" sqref="A25:B25"/>
    </sheetView>
  </sheetViews>
  <sheetFormatPr defaultColWidth="11.421875" defaultRowHeight="12.75"/>
  <cols>
    <col min="1" max="1" width="11.8515625" style="5" bestFit="1" customWidth="1"/>
    <col min="2" max="2" width="11.421875" style="5" customWidth="1"/>
  </cols>
  <sheetData>
    <row r="1" spans="1:5" ht="12.75">
      <c r="A1" s="4">
        <v>0</v>
      </c>
      <c r="B1" s="4">
        <v>25</v>
      </c>
      <c r="D1" s="2"/>
      <c r="E1" s="2"/>
    </row>
    <row r="2" spans="1:5" ht="12.75">
      <c r="A2" s="15">
        <v>300.01</v>
      </c>
      <c r="B2" s="4">
        <v>45</v>
      </c>
      <c r="C2" s="6"/>
      <c r="D2" s="2"/>
      <c r="E2" s="2"/>
    </row>
    <row r="3" spans="1:5" ht="12.75">
      <c r="A3" s="4">
        <v>600.01</v>
      </c>
      <c r="B3" s="4">
        <v>65</v>
      </c>
      <c r="C3" s="6"/>
      <c r="D3" s="2"/>
      <c r="E3" s="2"/>
    </row>
    <row r="4" spans="1:5" ht="12.75">
      <c r="A4" s="4">
        <v>900.01</v>
      </c>
      <c r="B4" s="4">
        <v>85</v>
      </c>
      <c r="C4" s="6"/>
      <c r="D4" s="2"/>
      <c r="E4" s="2"/>
    </row>
    <row r="5" spans="1:5" ht="12.75">
      <c r="A5" s="4">
        <v>1200.01</v>
      </c>
      <c r="B5" s="4">
        <v>105</v>
      </c>
      <c r="C5" s="6"/>
      <c r="D5" s="2"/>
      <c r="E5" s="2"/>
    </row>
    <row r="6" spans="1:5" ht="12.75">
      <c r="A6" s="4">
        <v>1500.01</v>
      </c>
      <c r="B6" s="4">
        <v>133</v>
      </c>
      <c r="C6" s="6"/>
      <c r="D6" s="2"/>
      <c r="E6" s="2"/>
    </row>
    <row r="7" spans="1:5" ht="12.75">
      <c r="A7" s="4">
        <v>2000.01</v>
      </c>
      <c r="B7" s="4">
        <v>161</v>
      </c>
      <c r="C7" s="6"/>
      <c r="D7" s="2"/>
      <c r="E7" s="2"/>
    </row>
    <row r="8" spans="1:5" ht="12.75">
      <c r="A8" s="4">
        <v>2500.01</v>
      </c>
      <c r="B8" s="4">
        <v>189</v>
      </c>
      <c r="C8" s="6"/>
      <c r="D8" s="2"/>
      <c r="E8" s="2"/>
    </row>
    <row r="9" spans="1:3" ht="12.75">
      <c r="A9" s="4">
        <v>3000.01</v>
      </c>
      <c r="B9" s="4">
        <v>195</v>
      </c>
      <c r="C9" s="6"/>
    </row>
    <row r="10" spans="1:3" ht="12.75">
      <c r="A10" s="4">
        <v>3500.01</v>
      </c>
      <c r="B10" s="4">
        <v>204</v>
      </c>
      <c r="C10" s="6"/>
    </row>
    <row r="11" spans="1:3" ht="12.75">
      <c r="A11" s="4">
        <v>4000.01</v>
      </c>
      <c r="B11" s="4">
        <v>212</v>
      </c>
      <c r="C11" s="6"/>
    </row>
    <row r="12" spans="1:3" ht="12.75">
      <c r="A12" s="4">
        <v>4500.01</v>
      </c>
      <c r="B12" s="4">
        <v>219</v>
      </c>
      <c r="C12" s="6"/>
    </row>
    <row r="13" spans="1:3" ht="12.75">
      <c r="A13" s="4">
        <v>5000.01</v>
      </c>
      <c r="B13" s="4">
        <v>225</v>
      </c>
      <c r="C13" s="6"/>
    </row>
    <row r="14" spans="1:3" ht="12.75">
      <c r="A14" s="4">
        <v>6000.01</v>
      </c>
      <c r="B14" s="4">
        <v>230</v>
      </c>
      <c r="C14" s="6"/>
    </row>
    <row r="15" spans="1:3" ht="12.75">
      <c r="A15" s="4">
        <v>7000.01</v>
      </c>
      <c r="B15" s="4">
        <v>234</v>
      </c>
      <c r="C15" s="6"/>
    </row>
    <row r="16" spans="1:3" ht="12.75">
      <c r="A16" s="4">
        <v>8000.01</v>
      </c>
      <c r="B16" s="4">
        <v>238</v>
      </c>
      <c r="C16" s="6"/>
    </row>
    <row r="17" spans="1:3" ht="12.75" customHeight="1">
      <c r="A17" s="4">
        <v>9000.01</v>
      </c>
      <c r="B17" s="4">
        <v>242</v>
      </c>
      <c r="C17" s="6"/>
    </row>
    <row r="18" spans="1:3" ht="12.75" customHeight="1">
      <c r="A18" s="4">
        <v>10000.01</v>
      </c>
      <c r="B18" s="4">
        <v>246</v>
      </c>
      <c r="C18" s="6"/>
    </row>
    <row r="19" spans="1:3" ht="12.75" customHeight="1">
      <c r="A19" s="4">
        <v>13000.01</v>
      </c>
      <c r="B19" s="4">
        <v>257</v>
      </c>
      <c r="C19" s="6"/>
    </row>
    <row r="20" spans="1:3" ht="12.75">
      <c r="A20" s="4">
        <v>16000.01</v>
      </c>
      <c r="B20" s="4">
        <v>272</v>
      </c>
      <c r="C20" s="6"/>
    </row>
    <row r="21" spans="1:3" ht="12.75">
      <c r="A21" s="4">
        <v>19000.01</v>
      </c>
      <c r="B21" s="4">
        <v>293</v>
      </c>
      <c r="C21" s="6"/>
    </row>
    <row r="22" spans="1:3" ht="12.75">
      <c r="A22" s="4">
        <v>22000.01</v>
      </c>
      <c r="B22" s="4">
        <v>318</v>
      </c>
      <c r="C22" s="6"/>
    </row>
    <row r="23" spans="1:3" ht="12.75">
      <c r="A23" s="4">
        <v>25000.01</v>
      </c>
      <c r="B23" s="4">
        <v>354</v>
      </c>
      <c r="C23" s="6"/>
    </row>
    <row r="24" spans="1:3" ht="12.75">
      <c r="A24" s="4">
        <v>30000.01</v>
      </c>
      <c r="B24" s="4">
        <v>391</v>
      </c>
      <c r="C24" s="6"/>
    </row>
    <row r="25" spans="1:2" ht="12.75">
      <c r="A25" s="4"/>
      <c r="B25" s="4"/>
    </row>
  </sheetData>
  <sheetProtection password="DEED" sheet="1" objects="1" scenarios="1"/>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NRW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RVG-Gebührentabelle Anlage 2 (zu § 13 Abs. 1)</dc:title>
  <dc:subject/>
  <dc:creator>BitterJ</dc:creator>
  <cp:keywords/>
  <dc:description/>
  <cp:lastModifiedBy>Justiz</cp:lastModifiedBy>
  <cp:lastPrinted>2006-06-23T10:14:16Z</cp:lastPrinted>
  <dcterms:created xsi:type="dcterms:W3CDTF">2004-05-24T09:24:30Z</dcterms:created>
  <dcterms:modified xsi:type="dcterms:W3CDTF">2009-07-08T09:20:21Z</dcterms:modified>
  <cp:category/>
  <cp:version/>
  <cp:contentType/>
  <cp:contentStatus/>
</cp:coreProperties>
</file>